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trlProps/ctrlProp29.xml" ContentType="application/vnd.ms-excel.controlproperti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trlProps/ctrlProp36.xml" ContentType="application/vnd.ms-excel.controlproperties+xml"/>
  <Override PartName="/xl/ctrlProps/ctrlProp27.xml" ContentType="application/vnd.ms-excel.controlproperties+xml"/>
  <Override PartName="/xl/ctrlProps/ctrlProp18.xml" ContentType="application/vnd.ms-excel.contro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trlProps/ctrlProp35.xml" ContentType="application/vnd.ms-excel.controlproperties+xml"/>
  <Override PartName="/xl/ctrlProps/ctrlProp34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16.xml" ContentType="application/vnd.ms-excel.controlproperties+xml"/>
  <Override PartName="/xl/ctrlProps/ctrlProp15.xml" ContentType="application/vnd.ms-excel.controlproperties+xml"/>
  <Override PartName="/xl/ctrlProps/ctrlProp9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trlProps/ctrlProp33.xml" ContentType="application/vnd.ms-excel.controlproperties+xml"/>
  <Override PartName="/xl/ctrlProps/ctrlProp32.xml" ContentType="application/vnd.ms-excel.controlproperties+xml"/>
  <Override PartName="/xl/ctrlProps/ctrlProp23.xml" ContentType="application/vnd.ms-excel.controlproperties+xml"/>
  <Override PartName="/xl/ctrlProps/ctrlProp22.xml" ContentType="application/vnd.ms-excel.controlproperties+xml"/>
  <Override PartName="/xl/ctrlProps/ctrlProp14.xml" ContentType="application/vnd.ms-excel.controlproperties+xml"/>
  <Override PartName="/xl/ctrlProps/ctrlProp13.xml" ContentType="application/vnd.ms-excel.controlproperties+xml"/>
  <Override PartName="/xl/ctrlProps/ctrlProp8.xml" ContentType="application/vnd.ms-excel.controlproperties+xml"/>
  <Override PartName="/xl/ctrlProps/ctrlProp7.xml" ContentType="application/vnd.ms-excel.control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31.xml" ContentType="application/vnd.ms-excel.controlproperties+xml"/>
  <Override PartName="/xl/ctrlProps/ctrlProp30.xml" ContentType="application/vnd.ms-excel.controlproperties+xml"/>
  <Override PartName="/xl/ctrlProps/ctrlProp21.xml" ContentType="application/vnd.ms-excel.controlproperties+xml"/>
  <Override PartName="/xl/ctrlProps/ctrlProp20.xml" ContentType="application/vnd.ms-excel.controlproperties+xml"/>
  <Override PartName="/xl/ctrlProps/ctrlProp12.xml" ContentType="application/vnd.ms-excel.controlproperties+xml"/>
  <Override PartName="/xl/ctrlProps/ctrlProp11.xml" ContentType="application/vnd.ms-excel.controlproperties+xml"/>
  <Override PartName="/xl/ctrlProps/ctrlProp6.xml" ContentType="application/vnd.ms-excel.controlproperties+xml"/>
  <Override PartName="/xl/ctrlProps/ctrlProp5.xml" ContentType="application/vnd.ms-excel.controlproperties+xml"/>
  <Override PartName="/xl/sharedStrings.xml" ContentType="application/vnd.openxmlformats-officedocument.spreadsheetml.sharedStrings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ctrlProps/ctrlProp28.xml" ContentType="application/vnd.ms-excel.controlproperties+xml"/>
  <Override PartName="/xl/ctrlProps/ctrlProp19.xml" ContentType="application/vnd.ms-excel.controlproperties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Override PartName="/xl/ctrlProps/ctrlProp26.xml" ContentType="application/vnd.ms-excel.controlproperties+xml"/>
  <Override PartName="/xl/ctrlProps/ctrlProp17.xml" ContentType="application/vnd.ms-excel.contro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showInkAnnotation="0" codeName="ThisWorkbook"/>
  <bookViews>
    <workbookView xWindow="10200" yWindow="-15" windowWidth="10245" windowHeight="8850" activeTab="10"/>
  </bookViews>
  <sheets>
    <sheet name="Min" sheetId="45" r:id="rId1"/>
    <sheet name="Cad" sheetId="46" r:id="rId2"/>
    <sheet name="Nat" sheetId="49" r:id="rId3"/>
    <sheet name="Max" sheetId="51" r:id="rId4"/>
    <sheet name="Open" sheetId="52" r:id="rId5"/>
    <sheet name="DD2" sheetId="50" r:id="rId6"/>
    <sheet name="X30J" sheetId="44" r:id="rId7"/>
    <sheet name="X30S" sheetId="47" r:id="rId8"/>
    <sheet name="X30M" sheetId="55" r:id="rId9"/>
    <sheet name="KZ2" sheetId="53" r:id="rId10"/>
    <sheet name="KZ2 M" sheetId="54" r:id="rId11"/>
    <sheet name="Vide" sheetId="56" r:id="rId12"/>
    <sheet name="Paramétrage" sheetId="13" r:id="rId13"/>
    <sheet name="Module1" sheetId="14" state="veryHidden" r:id="rId14"/>
    <sheet name="Module2" sheetId="15" state="veryHidden" r:id="rId15"/>
  </sheets>
  <definedNames>
    <definedName name="_xlnm._FilterDatabase" localSheetId="1" hidden="1">Cad!$D$3:$E$17</definedName>
    <definedName name="_xlnm._FilterDatabase" localSheetId="5" hidden="1">'DD2'!$D$3:$E$17</definedName>
    <definedName name="_xlnm._FilterDatabase" localSheetId="9" hidden="1">'KZ2'!$D$3:$E$27</definedName>
    <definedName name="_xlnm._FilterDatabase" localSheetId="10" hidden="1">'KZ2 M'!$D$3:$E$17</definedName>
    <definedName name="_xlnm._FilterDatabase" localSheetId="3" hidden="1">Max!$D$3:$E$17</definedName>
    <definedName name="_xlnm._FilterDatabase" localSheetId="0" hidden="1">Min!$D$3:$E$17</definedName>
    <definedName name="_xlnm._FilterDatabase" localSheetId="2" hidden="1">Nat!$D$3:$E$17</definedName>
    <definedName name="_xlnm._FilterDatabase" localSheetId="4" hidden="1">Open!$D$3:$E$17</definedName>
    <definedName name="_xlnm._FilterDatabase" localSheetId="12" hidden="1">Paramétrage!#REF!</definedName>
    <definedName name="_xlnm._FilterDatabase" localSheetId="11" hidden="1">Vide!$D$3:$E$17</definedName>
    <definedName name="_xlnm._FilterDatabase" localSheetId="6" hidden="1">X30J!$D$3:$E$17</definedName>
    <definedName name="_xlnm._FilterDatabase" localSheetId="8" hidden="1">X30M!$D$3:$E$17</definedName>
    <definedName name="_xlnm._FilterDatabase" localSheetId="7" hidden="1">X30S!$D$3:$E$17</definedName>
    <definedName name="classé">Paramétrage!$D$1</definedName>
    <definedName name="début" localSheetId="1">Cad!$B$6</definedName>
    <definedName name="début" localSheetId="5">'DD2'!$B$6</definedName>
    <definedName name="début" localSheetId="9">'KZ2'!$B$6</definedName>
    <definedName name="début" localSheetId="10">'KZ2 M'!$B$6</definedName>
    <definedName name="début" localSheetId="3">Max!$B$6</definedName>
    <definedName name="début" localSheetId="0">Min!$B$6</definedName>
    <definedName name="début" localSheetId="2">Nat!$B$6</definedName>
    <definedName name="début" localSheetId="4">Open!$B$6</definedName>
    <definedName name="début" localSheetId="12">Paramétrage!#REF!</definedName>
    <definedName name="début" localSheetId="11">Vide!$B$6</definedName>
    <definedName name="début" localSheetId="6">X30J!$B$6</definedName>
    <definedName name="début" localSheetId="8">X30M!$B$6</definedName>
    <definedName name="début" localSheetId="7">X30S!$B$6</definedName>
    <definedName name="début">#REF!</definedName>
    <definedName name="fin" localSheetId="1">Cad!$AL$37</definedName>
    <definedName name="fin" localSheetId="5">'DD2'!$AL$37</definedName>
    <definedName name="fin" localSheetId="9">'KZ2'!$AL$37</definedName>
    <definedName name="fin" localSheetId="10">'KZ2 M'!$AL$37</definedName>
    <definedName name="fin" localSheetId="3">Max!$AL$37</definedName>
    <definedName name="fin" localSheetId="0">Min!$AL$37</definedName>
    <definedName name="fin" localSheetId="2">Nat!$AL$47</definedName>
    <definedName name="fin" localSheetId="4">Open!$AL$37</definedName>
    <definedName name="fin" localSheetId="12">Paramétrage!#REF!</definedName>
    <definedName name="fin" localSheetId="11">Vide!$AL$37</definedName>
    <definedName name="fin" localSheetId="6">X30J!$AL$38</definedName>
    <definedName name="fin" localSheetId="8">X30M!$AL$37</definedName>
    <definedName name="fin" localSheetId="7">X30S!$AL$37</definedName>
    <definedName name="fin">#REF!</definedName>
    <definedName name="_xlnm.Print_Titles" localSheetId="1">Cad!$1:$5</definedName>
    <definedName name="_xlnm.Print_Titles" localSheetId="5">'DD2'!$1:$5</definedName>
    <definedName name="_xlnm.Print_Titles" localSheetId="9">'KZ2'!$1:$5</definedName>
    <definedName name="_xlnm.Print_Titles" localSheetId="10">'KZ2 M'!$1:$5</definedName>
    <definedName name="_xlnm.Print_Titles" localSheetId="3">Max!$1:$5</definedName>
    <definedName name="_xlnm.Print_Titles" localSheetId="0">Min!$1:$5</definedName>
    <definedName name="_xlnm.Print_Titles" localSheetId="2">Nat!$1:$5</definedName>
    <definedName name="_xlnm.Print_Titles" localSheetId="4">Open!$1:$5</definedName>
    <definedName name="_xlnm.Print_Titles" localSheetId="11">Vide!$1:$5</definedName>
    <definedName name="_xlnm.Print_Titles" localSheetId="6">X30J!$1:$5</definedName>
    <definedName name="_xlnm.Print_Titles" localSheetId="8">X30M!$1:$5</definedName>
    <definedName name="_xlnm.Print_Titles" localSheetId="7">X30S!$1:$5</definedName>
    <definedName name="Liste">#REF!</definedName>
    <definedName name="Nbcourse">Paramétrage!$D$2</definedName>
    <definedName name="_xlnm.Print_Area" localSheetId="1">Cad!$A$1:$AK$37</definedName>
    <definedName name="_xlnm.Print_Area" localSheetId="5">'DD2'!$A$1:$AK$37</definedName>
    <definedName name="_xlnm.Print_Area" localSheetId="9">'KZ2'!$A$1:$AK$37</definedName>
    <definedName name="_xlnm.Print_Area" localSheetId="10">'KZ2 M'!$A$1:$AK$37</definedName>
    <definedName name="_xlnm.Print_Area" localSheetId="3">Max!$A$1:$AK$37</definedName>
    <definedName name="_xlnm.Print_Area" localSheetId="0">Min!$A$1:$AK$37</definedName>
    <definedName name="_xlnm.Print_Area" localSheetId="2">Nat!$A$1:$AK$47</definedName>
    <definedName name="_xlnm.Print_Area" localSheetId="4">Open!$A$1:$AK$37</definedName>
    <definedName name="_xlnm.Print_Area" localSheetId="12">Paramétrage!$A$1:$D$2</definedName>
    <definedName name="_xlnm.Print_Area" localSheetId="11">Vide!$A$1:$AK$37</definedName>
    <definedName name="_xlnm.Print_Area" localSheetId="6">X30J!$A$1:$AK$38</definedName>
    <definedName name="_xlnm.Print_Area" localSheetId="8">X30M!$A$1:$AK$37</definedName>
    <definedName name="_xlnm.Print_Area" localSheetId="7">X30S!$A$1:$AK$37</definedName>
  </definedNames>
  <calcPr calcId="125725"/>
</workbook>
</file>

<file path=xl/calcChain.xml><?xml version="1.0" encoding="utf-8"?>
<calcChain xmlns="http://schemas.openxmlformats.org/spreadsheetml/2006/main">
  <c r="A20" i="49"/>
  <c r="A19"/>
  <c r="M46" l="1"/>
  <c r="AM44"/>
  <c r="BA44" s="1"/>
  <c r="AL31"/>
  <c r="K35"/>
  <c r="AM17"/>
  <c r="AN17" s="1"/>
  <c r="AM10"/>
  <c r="AP10" s="1"/>
  <c r="AM28"/>
  <c r="AZ28" s="1"/>
  <c r="AM30"/>
  <c r="AR30" s="1"/>
  <c r="AM20"/>
  <c r="AN20" s="1"/>
  <c r="H35"/>
  <c r="AM43"/>
  <c r="AL9"/>
  <c r="K24"/>
  <c r="AM6"/>
  <c r="AT6" s="1"/>
  <c r="AM26"/>
  <c r="AM42"/>
  <c r="AS42" s="1"/>
  <c r="AN42"/>
  <c r="H24"/>
  <c r="AL7"/>
  <c r="K38"/>
  <c r="AM22"/>
  <c r="AS22" s="1"/>
  <c r="AM35"/>
  <c r="AN35" s="1"/>
  <c r="AM9"/>
  <c r="AQ9" s="1"/>
  <c r="H38"/>
  <c r="AM41"/>
  <c r="AZ41" s="1"/>
  <c r="AL34"/>
  <c r="K22"/>
  <c r="AM7"/>
  <c r="AU7" s="1"/>
  <c r="AM21"/>
  <c r="AN21" s="1"/>
  <c r="AM38"/>
  <c r="AO38" s="1"/>
  <c r="AM31"/>
  <c r="AU31" s="1"/>
  <c r="H22"/>
  <c r="AM40"/>
  <c r="BA40" s="1"/>
  <c r="AL35"/>
  <c r="K17"/>
  <c r="AM25"/>
  <c r="AV25" s="1"/>
  <c r="AM36"/>
  <c r="AM15"/>
  <c r="AN15" s="1"/>
  <c r="H17"/>
  <c r="AM39"/>
  <c r="AO39" s="1"/>
  <c r="AL26"/>
  <c r="K20"/>
  <c r="AM18"/>
  <c r="AW18" s="1"/>
  <c r="AM34"/>
  <c r="H20"/>
  <c r="AL8"/>
  <c r="K31"/>
  <c r="AM11"/>
  <c r="AX11" s="1"/>
  <c r="AM37"/>
  <c r="AS37" s="1"/>
  <c r="H31"/>
  <c r="AL33"/>
  <c r="K42"/>
  <c r="AM16"/>
  <c r="AT16" s="1"/>
  <c r="AM27"/>
  <c r="AX27" s="1"/>
  <c r="H42"/>
  <c r="AL28"/>
  <c r="K14"/>
  <c r="AM13"/>
  <c r="AX13" s="1"/>
  <c r="AM14"/>
  <c r="AY14" s="1"/>
  <c r="AM19"/>
  <c r="AN19" s="1"/>
  <c r="H14"/>
  <c r="AL6"/>
  <c r="K25"/>
  <c r="AM12"/>
  <c r="AW12" s="1"/>
  <c r="H25"/>
  <c r="AM8" i="54"/>
  <c r="AN8" s="1"/>
  <c r="K21"/>
  <c r="AM6"/>
  <c r="AM9"/>
  <c r="AN9" s="1"/>
  <c r="K10"/>
  <c r="AM7"/>
  <c r="AP7" s="1"/>
  <c r="AM10"/>
  <c r="AU10" s="1"/>
  <c r="K6"/>
  <c r="AM11"/>
  <c r="AP11"/>
  <c r="AN11"/>
  <c r="K12"/>
  <c r="AM15"/>
  <c r="AN15"/>
  <c r="AM12"/>
  <c r="AN12"/>
  <c r="K11"/>
  <c r="AM8" i="53"/>
  <c r="BA8" s="1"/>
  <c r="K9"/>
  <c r="AM11"/>
  <c r="AM9"/>
  <c r="AW9" s="1"/>
  <c r="K15"/>
  <c r="AM16"/>
  <c r="AS16" s="1"/>
  <c r="AM7"/>
  <c r="AX7" s="1"/>
  <c r="AM6"/>
  <c r="AY6" s="1"/>
  <c r="AM10"/>
  <c r="K14"/>
  <c r="K10"/>
  <c r="AM13"/>
  <c r="AN13" s="1"/>
  <c r="AM12"/>
  <c r="AO12" s="1"/>
  <c r="K6"/>
  <c r="AM8" i="52"/>
  <c r="AQ8" s="1"/>
  <c r="K8"/>
  <c r="AM11"/>
  <c r="AP11" s="1"/>
  <c r="AM9"/>
  <c r="AV9" s="1"/>
  <c r="K13"/>
  <c r="AM13"/>
  <c r="AQ13" s="1"/>
  <c r="AM10"/>
  <c r="AR10" s="1"/>
  <c r="K12"/>
  <c r="AM6"/>
  <c r="AR6" s="1"/>
  <c r="K11"/>
  <c r="AM7"/>
  <c r="AU7" s="1"/>
  <c r="AM12"/>
  <c r="AQ12" s="1"/>
  <c r="K6"/>
  <c r="AM8" i="51"/>
  <c r="K6"/>
  <c r="AM10"/>
  <c r="AP10" s="1"/>
  <c r="AM7"/>
  <c r="AM9"/>
  <c r="K7"/>
  <c r="AM6"/>
  <c r="AS6" s="1"/>
  <c r="AN6"/>
  <c r="K14"/>
  <c r="AM11"/>
  <c r="K10"/>
  <c r="AM12"/>
  <c r="BA12" s="1"/>
  <c r="AU12"/>
  <c r="K8"/>
  <c r="AM13"/>
  <c r="AO13" s="1"/>
  <c r="K9"/>
  <c r="AQ9"/>
  <c r="AU9"/>
  <c r="AY9"/>
  <c r="AM14"/>
  <c r="AQ14" s="1"/>
  <c r="K11"/>
  <c r="AQ11"/>
  <c r="AV11"/>
  <c r="AZ11"/>
  <c r="AM15"/>
  <c r="K15"/>
  <c r="AP15"/>
  <c r="AV15"/>
  <c r="AZ15"/>
  <c r="AM16"/>
  <c r="AX16" s="1"/>
  <c r="K16"/>
  <c r="AO16"/>
  <c r="AQ16"/>
  <c r="AS16"/>
  <c r="AU16"/>
  <c r="AW16"/>
  <c r="AZ16"/>
  <c r="AM17"/>
  <c r="AO17" s="1"/>
  <c r="K17"/>
  <c r="AP17"/>
  <c r="AT17"/>
  <c r="AX17"/>
  <c r="AM32" i="49"/>
  <c r="AV32" s="1"/>
  <c r="K34"/>
  <c r="AM24"/>
  <c r="AT24" s="1"/>
  <c r="K40"/>
  <c r="AM33"/>
  <c r="AN33" s="1"/>
  <c r="AM8"/>
  <c r="AM23"/>
  <c r="BA23" s="1"/>
  <c r="K15"/>
  <c r="K13"/>
  <c r="AM29"/>
  <c r="AQ29" s="1"/>
  <c r="K41"/>
  <c r="K10"/>
  <c r="K26"/>
  <c r="K18"/>
  <c r="K39"/>
  <c r="K7"/>
  <c r="K30"/>
  <c r="K33"/>
  <c r="K29"/>
  <c r="K6"/>
  <c r="K19"/>
  <c r="K32"/>
  <c r="K11"/>
  <c r="K28"/>
  <c r="K27"/>
  <c r="K21"/>
  <c r="K16"/>
  <c r="K43"/>
  <c r="K36"/>
  <c r="K37"/>
  <c r="K8"/>
  <c r="K44"/>
  <c r="AM8" i="46"/>
  <c r="K16"/>
  <c r="AM10"/>
  <c r="AM13"/>
  <c r="AM23"/>
  <c r="AX23" s="1"/>
  <c r="AM9"/>
  <c r="K8"/>
  <c r="AM11"/>
  <c r="AM15"/>
  <c r="BA15"/>
  <c r="AU15"/>
  <c r="AM20"/>
  <c r="K23"/>
  <c r="AM6"/>
  <c r="AW6" s="1"/>
  <c r="AM25"/>
  <c r="K14"/>
  <c r="AM18"/>
  <c r="AY18" s="1"/>
  <c r="AW18"/>
  <c r="AM16"/>
  <c r="AW16"/>
  <c r="AQ16"/>
  <c r="AM22"/>
  <c r="AM12"/>
  <c r="K25"/>
  <c r="AM21"/>
  <c r="K13"/>
  <c r="AM19"/>
  <c r="AN19" s="1"/>
  <c r="AT19"/>
  <c r="AM24"/>
  <c r="AQ24" s="1"/>
  <c r="AP24"/>
  <c r="AM14"/>
  <c r="K18"/>
  <c r="K7"/>
  <c r="AM17"/>
  <c r="K21"/>
  <c r="K9"/>
  <c r="AM7"/>
  <c r="K20"/>
  <c r="K17"/>
  <c r="AM27"/>
  <c r="K15"/>
  <c r="K29"/>
  <c r="AM26"/>
  <c r="K19"/>
  <c r="K22"/>
  <c r="AM28"/>
  <c r="K12"/>
  <c r="K24"/>
  <c r="AM29"/>
  <c r="AW29" s="1"/>
  <c r="AN29"/>
  <c r="K33"/>
  <c r="AM30"/>
  <c r="K27"/>
  <c r="AM8" i="45"/>
  <c r="K16"/>
  <c r="AM15"/>
  <c r="AM13"/>
  <c r="AP13" s="1"/>
  <c r="AU13"/>
  <c r="AM9"/>
  <c r="K23"/>
  <c r="AM14"/>
  <c r="AM10"/>
  <c r="AX10" s="1"/>
  <c r="K9"/>
  <c r="AM18"/>
  <c r="AU18"/>
  <c r="AM32"/>
  <c r="AQ32"/>
  <c r="AU32"/>
  <c r="AY32"/>
  <c r="AM31"/>
  <c r="AM17"/>
  <c r="AU17" s="1"/>
  <c r="AM16"/>
  <c r="AU16"/>
  <c r="AM28"/>
  <c r="AQ28"/>
  <c r="AU28"/>
  <c r="AY28"/>
  <c r="AM29"/>
  <c r="AQ29"/>
  <c r="AU29"/>
  <c r="AY29"/>
  <c r="AM11"/>
  <c r="AO11"/>
  <c r="AQ11"/>
  <c r="AS11"/>
  <c r="AU11"/>
  <c r="AW11"/>
  <c r="AY11"/>
  <c r="BA11"/>
  <c r="AM12"/>
  <c r="AN12" s="1"/>
  <c r="AO12"/>
  <c r="AQ12"/>
  <c r="AS12"/>
  <c r="AU12"/>
  <c r="AW12"/>
  <c r="AY12"/>
  <c r="BA12"/>
  <c r="AM6"/>
  <c r="AN6"/>
  <c r="AO6"/>
  <c r="AP6"/>
  <c r="AQ6"/>
  <c r="AR6"/>
  <c r="AS6"/>
  <c r="AT6"/>
  <c r="AU6"/>
  <c r="AV6"/>
  <c r="AW6"/>
  <c r="AX6"/>
  <c r="AY6"/>
  <c r="AZ6"/>
  <c r="BA6"/>
  <c r="AS8"/>
  <c r="BA8"/>
  <c r="AV9"/>
  <c r="K12"/>
  <c r="K22"/>
  <c r="K6"/>
  <c r="AM7"/>
  <c r="K7"/>
  <c r="K15"/>
  <c r="AM20"/>
  <c r="AY20" s="1"/>
  <c r="K11"/>
  <c r="AM21"/>
  <c r="K19"/>
  <c r="K25"/>
  <c r="AM19"/>
  <c r="K20"/>
  <c r="AM22"/>
  <c r="AO22"/>
  <c r="AQ22"/>
  <c r="AS22"/>
  <c r="AU22"/>
  <c r="AW22"/>
  <c r="AY22"/>
  <c r="BA22"/>
  <c r="AM23"/>
  <c r="AQ23"/>
  <c r="AU23"/>
  <c r="AY23"/>
  <c r="AR19"/>
  <c r="AV19"/>
  <c r="AZ19"/>
  <c r="AP15"/>
  <c r="AU15"/>
  <c r="AZ15"/>
  <c r="AO20"/>
  <c r="AQ20"/>
  <c r="AS20"/>
  <c r="AU20"/>
  <c r="AW20"/>
  <c r="AZ20"/>
  <c r="AR21"/>
  <c r="AV21"/>
  <c r="AZ21"/>
  <c r="K18"/>
  <c r="AM8" i="44"/>
  <c r="AW8" s="1"/>
  <c r="K18"/>
  <c r="AM16"/>
  <c r="BA16" s="1"/>
  <c r="AM13"/>
  <c r="AU13" s="1"/>
  <c r="AO13"/>
  <c r="AM23"/>
  <c r="AQ23" s="1"/>
  <c r="AM20"/>
  <c r="AP20" s="1"/>
  <c r="AM9"/>
  <c r="AQ9" s="1"/>
  <c r="AP9"/>
  <c r="K14"/>
  <c r="AM6"/>
  <c r="AN6" s="1"/>
  <c r="AU6"/>
  <c r="AN13"/>
  <c r="AQ13"/>
  <c r="AS13"/>
  <c r="AV13"/>
  <c r="AX13"/>
  <c r="AZ13"/>
  <c r="AM12"/>
  <c r="AQ12" s="1"/>
  <c r="AU12"/>
  <c r="AM7"/>
  <c r="AO7" s="1"/>
  <c r="AQ7"/>
  <c r="AU7"/>
  <c r="AY7"/>
  <c r="AN9"/>
  <c r="AR9"/>
  <c r="AT9"/>
  <c r="AV9"/>
  <c r="AX9"/>
  <c r="AZ9"/>
  <c r="AM15"/>
  <c r="AN15" s="1"/>
  <c r="AQ15"/>
  <c r="AU15"/>
  <c r="AY15"/>
  <c r="AM14"/>
  <c r="AN14" s="1"/>
  <c r="AO14"/>
  <c r="AQ14"/>
  <c r="AS14"/>
  <c r="AU14"/>
  <c r="AW14"/>
  <c r="AY14"/>
  <c r="BA14"/>
  <c r="AM11"/>
  <c r="AQ11" s="1"/>
  <c r="AP11"/>
  <c r="AM10"/>
  <c r="K16"/>
  <c r="AM18"/>
  <c r="AQ18" s="1"/>
  <c r="AN18"/>
  <c r="K7"/>
  <c r="K15"/>
  <c r="AM17"/>
  <c r="AU17"/>
  <c r="AP17"/>
  <c r="AM24"/>
  <c r="AP24" s="1"/>
  <c r="K8"/>
  <c r="K21"/>
  <c r="AM19"/>
  <c r="AO19" s="1"/>
  <c r="K10"/>
  <c r="K20"/>
  <c r="AM26"/>
  <c r="K12" i="51"/>
  <c r="K35" i="54"/>
  <c r="K34"/>
  <c r="K33"/>
  <c r="K13"/>
  <c r="K31"/>
  <c r="K25"/>
  <c r="K8"/>
  <c r="K32"/>
  <c r="K20"/>
  <c r="K30"/>
  <c r="K14"/>
  <c r="K23"/>
  <c r="K18"/>
  <c r="K22"/>
  <c r="K29"/>
  <c r="K24"/>
  <c r="K17"/>
  <c r="K26"/>
  <c r="K28"/>
  <c r="K19"/>
  <c r="K16"/>
  <c r="K15"/>
  <c r="K7"/>
  <c r="K9"/>
  <c r="K27"/>
  <c r="K35" i="53"/>
  <c r="K34"/>
  <c r="K33"/>
  <c r="K32"/>
  <c r="K31"/>
  <c r="K30"/>
  <c r="K29"/>
  <c r="K28"/>
  <c r="K27"/>
  <c r="K16"/>
  <c r="K18"/>
  <c r="K20"/>
  <c r="K19"/>
  <c r="K17"/>
  <c r="K25"/>
  <c r="K7"/>
  <c r="K21"/>
  <c r="K24"/>
  <c r="K13"/>
  <c r="K23"/>
  <c r="K8"/>
  <c r="K22"/>
  <c r="K11"/>
  <c r="K12"/>
  <c r="K26"/>
  <c r="K35" i="56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7"/>
  <c r="K6"/>
  <c r="K10"/>
  <c r="K12"/>
  <c r="K9"/>
  <c r="K11"/>
  <c r="K8"/>
  <c r="K35" i="45"/>
  <c r="K34"/>
  <c r="K14"/>
  <c r="K31"/>
  <c r="K33"/>
  <c r="K29"/>
  <c r="K32"/>
  <c r="K28"/>
  <c r="K30"/>
  <c r="K26"/>
  <c r="K27"/>
  <c r="K17"/>
  <c r="K24"/>
  <c r="K10"/>
  <c r="K13"/>
  <c r="K8"/>
  <c r="K35" i="46"/>
  <c r="K31"/>
  <c r="K34"/>
  <c r="K32"/>
  <c r="K30"/>
  <c r="K10"/>
  <c r="K28"/>
  <c r="K11"/>
  <c r="K26"/>
  <c r="K6"/>
  <c r="K35" i="47"/>
  <c r="K34"/>
  <c r="K33"/>
  <c r="K32"/>
  <c r="K31"/>
  <c r="K30"/>
  <c r="K29"/>
  <c r="K22"/>
  <c r="K25"/>
  <c r="K28"/>
  <c r="K27"/>
  <c r="K26"/>
  <c r="K21"/>
  <c r="K23"/>
  <c r="K24"/>
  <c r="K20"/>
  <c r="K13"/>
  <c r="K19"/>
  <c r="K17"/>
  <c r="K15"/>
  <c r="K11"/>
  <c r="K8"/>
  <c r="K10"/>
  <c r="K16"/>
  <c r="K18"/>
  <c r="K14"/>
  <c r="K12"/>
  <c r="K7"/>
  <c r="K6"/>
  <c r="K35" i="55"/>
  <c r="K34"/>
  <c r="K33"/>
  <c r="K32"/>
  <c r="K31"/>
  <c r="K30"/>
  <c r="K29"/>
  <c r="K9"/>
  <c r="K24"/>
  <c r="K23"/>
  <c r="K28"/>
  <c r="K22"/>
  <c r="K27"/>
  <c r="K26"/>
  <c r="K17"/>
  <c r="K18"/>
  <c r="K19"/>
  <c r="K25"/>
  <c r="K15"/>
  <c r="K16"/>
  <c r="K11"/>
  <c r="K14"/>
  <c r="K20"/>
  <c r="K6"/>
  <c r="K13"/>
  <c r="K10"/>
  <c r="K7"/>
  <c r="K21"/>
  <c r="K12"/>
  <c r="K45" i="49"/>
  <c r="K12"/>
  <c r="K9"/>
  <c r="K35" i="51"/>
  <c r="AM35"/>
  <c r="AN35" s="1"/>
  <c r="AO35"/>
  <c r="AQ35"/>
  <c r="AS35"/>
  <c r="AU35"/>
  <c r="AW35"/>
  <c r="AY35"/>
  <c r="BA35"/>
  <c r="K34"/>
  <c r="K33"/>
  <c r="AM33"/>
  <c r="AN33" s="1"/>
  <c r="AO33"/>
  <c r="AQ33"/>
  <c r="AS33"/>
  <c r="AU33"/>
  <c r="AW33"/>
  <c r="AY33"/>
  <c r="BA33"/>
  <c r="K32"/>
  <c r="K31"/>
  <c r="AM31"/>
  <c r="AN31" s="1"/>
  <c r="AO31"/>
  <c r="AQ31"/>
  <c r="AS31"/>
  <c r="AU31"/>
  <c r="AW31"/>
  <c r="AY31"/>
  <c r="BA31"/>
  <c r="K30"/>
  <c r="AM30"/>
  <c r="K29"/>
  <c r="AM29"/>
  <c r="AN29"/>
  <c r="AO29"/>
  <c r="AP29"/>
  <c r="AQ29"/>
  <c r="AR29"/>
  <c r="AS29"/>
  <c r="AT29"/>
  <c r="AU29"/>
  <c r="AV29"/>
  <c r="AW29"/>
  <c r="AX29"/>
  <c r="AY29"/>
  <c r="AZ29"/>
  <c r="BA29"/>
  <c r="K28"/>
  <c r="AM28"/>
  <c r="K27"/>
  <c r="AM27"/>
  <c r="AN27"/>
  <c r="AO27"/>
  <c r="AP27"/>
  <c r="AQ27"/>
  <c r="AR27"/>
  <c r="AS27"/>
  <c r="AT27"/>
  <c r="AU27"/>
  <c r="AV27"/>
  <c r="AW27"/>
  <c r="AX27"/>
  <c r="AY27"/>
  <c r="AZ27"/>
  <c r="BA27"/>
  <c r="I27"/>
  <c r="K26"/>
  <c r="AM26"/>
  <c r="K25"/>
  <c r="AM25"/>
  <c r="AO25"/>
  <c r="AQ25"/>
  <c r="AS25"/>
  <c r="AU25"/>
  <c r="AW25"/>
  <c r="AY25"/>
  <c r="BA25"/>
  <c r="K24"/>
  <c r="AM24"/>
  <c r="AU24"/>
  <c r="K23"/>
  <c r="AM23"/>
  <c r="AU23"/>
  <c r="K22"/>
  <c r="AM22"/>
  <c r="K21"/>
  <c r="K20"/>
  <c r="K19"/>
  <c r="AM19"/>
  <c r="AN19"/>
  <c r="AO19"/>
  <c r="AP19"/>
  <c r="AQ19"/>
  <c r="AR19"/>
  <c r="AS19"/>
  <c r="AT19"/>
  <c r="AU19"/>
  <c r="AV19"/>
  <c r="AW19"/>
  <c r="AX19"/>
  <c r="AY19"/>
  <c r="AZ19"/>
  <c r="BA19"/>
  <c r="I19"/>
  <c r="K18"/>
  <c r="K13"/>
  <c r="K35" i="50"/>
  <c r="K34"/>
  <c r="K33"/>
  <c r="K32"/>
  <c r="K31"/>
  <c r="K30"/>
  <c r="K29"/>
  <c r="K28"/>
  <c r="K27"/>
  <c r="AM27"/>
  <c r="AN27" s="1"/>
  <c r="K26"/>
  <c r="K25"/>
  <c r="K24"/>
  <c r="K23"/>
  <c r="K22"/>
  <c r="K21"/>
  <c r="K20"/>
  <c r="AM20"/>
  <c r="AQ20" s="1"/>
  <c r="K19"/>
  <c r="K18"/>
  <c r="K17"/>
  <c r="K16"/>
  <c r="AM16"/>
  <c r="AN16"/>
  <c r="AS16"/>
  <c r="BA16"/>
  <c r="K15"/>
  <c r="AM15"/>
  <c r="AY15" s="1"/>
  <c r="K14"/>
  <c r="K12"/>
  <c r="AM13"/>
  <c r="AU13"/>
  <c r="K11"/>
  <c r="K10"/>
  <c r="K7"/>
  <c r="K6"/>
  <c r="K9"/>
  <c r="K13"/>
  <c r="K35" i="52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9"/>
  <c r="K7"/>
  <c r="K36" i="44"/>
  <c r="K35"/>
  <c r="K34"/>
  <c r="K33"/>
  <c r="K32"/>
  <c r="AM32"/>
  <c r="AQ32"/>
  <c r="AU32"/>
  <c r="AY32"/>
  <c r="K31"/>
  <c r="K30"/>
  <c r="K29"/>
  <c r="K28"/>
  <c r="K27"/>
  <c r="AM27"/>
  <c r="AO27"/>
  <c r="AQ27"/>
  <c r="AS27"/>
  <c r="AU27"/>
  <c r="AW27"/>
  <c r="AY27"/>
  <c r="BA27"/>
  <c r="K25"/>
  <c r="K6"/>
  <c r="K17"/>
  <c r="K13"/>
  <c r="K22"/>
  <c r="K24"/>
  <c r="K26"/>
  <c r="K23"/>
  <c r="K11"/>
  <c r="K9"/>
  <c r="K12"/>
  <c r="AN17"/>
  <c r="AO17"/>
  <c r="AQ17"/>
  <c r="AR17"/>
  <c r="AS17"/>
  <c r="AT17"/>
  <c r="AV17"/>
  <c r="AW17"/>
  <c r="AX17"/>
  <c r="AY17"/>
  <c r="AZ17"/>
  <c r="BA17"/>
  <c r="AN8"/>
  <c r="AP8"/>
  <c r="AR8"/>
  <c r="AT8"/>
  <c r="AV8"/>
  <c r="AY8"/>
  <c r="BA8"/>
  <c r="AM34" i="50"/>
  <c r="AV34"/>
  <c r="AO34"/>
  <c r="AL34"/>
  <c r="H34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M33"/>
  <c r="AL33"/>
  <c r="H33"/>
  <c r="AM32"/>
  <c r="AX32"/>
  <c r="AR32"/>
  <c r="AL32"/>
  <c r="H32"/>
  <c r="AM31"/>
  <c r="AT31" s="1"/>
  <c r="AL31"/>
  <c r="H31"/>
  <c r="AM30"/>
  <c r="AL30"/>
  <c r="H30"/>
  <c r="AM29"/>
  <c r="AT29" s="1"/>
  <c r="AL29"/>
  <c r="H29"/>
  <c r="AM28"/>
  <c r="AV28"/>
  <c r="AP28"/>
  <c r="AL28"/>
  <c r="H28"/>
  <c r="AL27"/>
  <c r="H27"/>
  <c r="AM26"/>
  <c r="AL26"/>
  <c r="H26"/>
  <c r="AM25"/>
  <c r="AZ25" s="1"/>
  <c r="AL25"/>
  <c r="H25"/>
  <c r="A7" i="55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M34"/>
  <c r="AL34"/>
  <c r="H34"/>
  <c r="AM33"/>
  <c r="AL33"/>
  <c r="H33"/>
  <c r="AM32"/>
  <c r="AL32"/>
  <c r="H32"/>
  <c r="AM31"/>
  <c r="AL31"/>
  <c r="H31"/>
  <c r="AM30"/>
  <c r="AY30" s="1"/>
  <c r="BA30"/>
  <c r="AL30"/>
  <c r="H30"/>
  <c r="AM29"/>
  <c r="AL29"/>
  <c r="H29"/>
  <c r="A7" i="46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M34"/>
  <c r="AN34" s="1"/>
  <c r="AL31"/>
  <c r="H31"/>
  <c r="AM33"/>
  <c r="AL34"/>
  <c r="H34"/>
  <c r="AM35" i="44"/>
  <c r="AQ35" s="1"/>
  <c r="AL35"/>
  <c r="H35"/>
  <c r="AM34" i="56"/>
  <c r="AL34"/>
  <c r="H34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M33"/>
  <c r="AT33" s="1"/>
  <c r="AL33"/>
  <c r="H33"/>
  <c r="AM32"/>
  <c r="AP32" s="1"/>
  <c r="AL32"/>
  <c r="H32"/>
  <c r="AM31"/>
  <c r="AL31"/>
  <c r="H31"/>
  <c r="AM30"/>
  <c r="AN30"/>
  <c r="AL30"/>
  <c r="H30"/>
  <c r="AM29"/>
  <c r="AW29" s="1"/>
  <c r="AZ29"/>
  <c r="AT29"/>
  <c r="AO29"/>
  <c r="AL29"/>
  <c r="H29"/>
  <c r="AM28"/>
  <c r="AL28"/>
  <c r="H28"/>
  <c r="AM27"/>
  <c r="AL27"/>
  <c r="H27"/>
  <c r="AM26"/>
  <c r="AY26"/>
  <c r="BA26"/>
  <c r="AZ26"/>
  <c r="AX26"/>
  <c r="AW26"/>
  <c r="AV26"/>
  <c r="AT26"/>
  <c r="AS26"/>
  <c r="AR26"/>
  <c r="AP26"/>
  <c r="AO26"/>
  <c r="AN26"/>
  <c r="AL26"/>
  <c r="H26"/>
  <c r="AM25"/>
  <c r="AL25"/>
  <c r="H25"/>
  <c r="K10" i="52"/>
  <c r="K8" i="50"/>
  <c r="K23" i="49"/>
  <c r="K8" i="55"/>
  <c r="K9" i="47"/>
  <c r="K21" i="45"/>
  <c r="K19" i="44"/>
  <c r="AM6" i="55"/>
  <c r="AP6" s="1"/>
  <c r="AM7" i="47"/>
  <c r="A7" i="44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M36"/>
  <c r="AL36"/>
  <c r="H36"/>
  <c r="H8" i="55"/>
  <c r="H21"/>
  <c r="A7" i="49"/>
  <c r="A8" s="1"/>
  <c r="A9" s="1"/>
  <c r="A10" s="1"/>
  <c r="A11" s="1"/>
  <c r="A12" s="1"/>
  <c r="A13" s="1"/>
  <c r="A14" s="1"/>
  <c r="A15" s="1"/>
  <c r="A16" s="1"/>
  <c r="A17" s="1"/>
  <c r="A18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7" i="45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L15"/>
  <c r="H15"/>
  <c r="AL28"/>
  <c r="H28"/>
  <c r="AM35"/>
  <c r="AS35" s="1"/>
  <c r="AM34"/>
  <c r="AP34" s="1"/>
  <c r="AL25"/>
  <c r="AM25"/>
  <c r="AM24"/>
  <c r="AR24" s="1"/>
  <c r="H25"/>
  <c r="AL14"/>
  <c r="H14"/>
  <c r="AM30"/>
  <c r="AV30" s="1"/>
  <c r="AM26"/>
  <c r="AL19"/>
  <c r="H19"/>
  <c r="AM33"/>
  <c r="AL13"/>
  <c r="H13"/>
  <c r="AM27"/>
  <c r="AZ27" s="1"/>
  <c r="AN27"/>
  <c r="AL35"/>
  <c r="H35"/>
  <c r="AL32"/>
  <c r="H32"/>
  <c r="AL16"/>
  <c r="H16"/>
  <c r="AL14" i="44"/>
  <c r="H14"/>
  <c r="AL21"/>
  <c r="H21"/>
  <c r="AL22"/>
  <c r="H22"/>
  <c r="AL16"/>
  <c r="H16"/>
  <c r="AL10"/>
  <c r="H10"/>
  <c r="AL12"/>
  <c r="AM34"/>
  <c r="AR34" s="1"/>
  <c r="H12"/>
  <c r="AL9"/>
  <c r="H9"/>
  <c r="AM28" i="55"/>
  <c r="AW28" s="1"/>
  <c r="AL9"/>
  <c r="H9"/>
  <c r="AM27"/>
  <c r="AL24"/>
  <c r="H24"/>
  <c r="AM26"/>
  <c r="AL23"/>
  <c r="H23"/>
  <c r="AM25"/>
  <c r="AP25" s="1"/>
  <c r="AL28"/>
  <c r="H28"/>
  <c r="AM45" i="49"/>
  <c r="AR45" s="1"/>
  <c r="AL11"/>
  <c r="H27"/>
  <c r="AL13"/>
  <c r="H28"/>
  <c r="AL10"/>
  <c r="H10"/>
  <c r="AL37"/>
  <c r="H26"/>
  <c r="AL6" i="45"/>
  <c r="H6"/>
  <c r="AL15" i="44"/>
  <c r="H15"/>
  <c r="AL25"/>
  <c r="H25"/>
  <c r="AM33"/>
  <c r="AO33" s="1"/>
  <c r="AL7"/>
  <c r="H7"/>
  <c r="AM31"/>
  <c r="AL28"/>
  <c r="H28"/>
  <c r="AM30"/>
  <c r="BA30" s="1"/>
  <c r="AL31"/>
  <c r="AM21"/>
  <c r="H31"/>
  <c r="AM29"/>
  <c r="AM28"/>
  <c r="AM35" i="54"/>
  <c r="AQ35" s="1"/>
  <c r="AZ35"/>
  <c r="AM32" i="46"/>
  <c r="AU32"/>
  <c r="AW32"/>
  <c r="AL29"/>
  <c r="H29"/>
  <c r="AM31"/>
  <c r="AL28"/>
  <c r="H28"/>
  <c r="AL22"/>
  <c r="H22"/>
  <c r="AL13" i="44"/>
  <c r="H13"/>
  <c r="AL11"/>
  <c r="H11"/>
  <c r="AL19" i="49"/>
  <c r="H34"/>
  <c r="AL23"/>
  <c r="H13"/>
  <c r="AL30"/>
  <c r="H40"/>
  <c r="AL12"/>
  <c r="H29"/>
  <c r="AL16"/>
  <c r="H44"/>
  <c r="AL43"/>
  <c r="H37"/>
  <c r="AL17" i="52"/>
  <c r="H17"/>
  <c r="AL26"/>
  <c r="H26"/>
  <c r="AL34"/>
  <c r="H34"/>
  <c r="AL29"/>
  <c r="H29"/>
  <c r="AM35"/>
  <c r="AL27"/>
  <c r="H27"/>
  <c r="AM34"/>
  <c r="AR34" s="1"/>
  <c r="AM33"/>
  <c r="AL28"/>
  <c r="H28"/>
  <c r="AM34" i="54"/>
  <c r="BA34" s="1"/>
  <c r="AL26"/>
  <c r="H26"/>
  <c r="AM33"/>
  <c r="AL14"/>
  <c r="H14"/>
  <c r="AM32"/>
  <c r="BA32" s="1"/>
  <c r="AL9"/>
  <c r="H9"/>
  <c r="AM31"/>
  <c r="AL20"/>
  <c r="H20"/>
  <c r="AM30"/>
  <c r="AV30" s="1"/>
  <c r="AL30"/>
  <c r="H30"/>
  <c r="AM29"/>
  <c r="AL35"/>
  <c r="H35"/>
  <c r="AM28"/>
  <c r="AN28" s="1"/>
  <c r="AL15"/>
  <c r="H15"/>
  <c r="AM27"/>
  <c r="AL19"/>
  <c r="H19"/>
  <c r="AM26"/>
  <c r="AL24"/>
  <c r="H24"/>
  <c r="AM25"/>
  <c r="AL13"/>
  <c r="H13"/>
  <c r="AL11" i="46"/>
  <c r="H11"/>
  <c r="AL21"/>
  <c r="H21"/>
  <c r="AL6"/>
  <c r="H6"/>
  <c r="AL12"/>
  <c r="H12"/>
  <c r="AL14"/>
  <c r="H14"/>
  <c r="H18"/>
  <c r="H26"/>
  <c r="H7"/>
  <c r="H16"/>
  <c r="H33"/>
  <c r="H15"/>
  <c r="H25"/>
  <c r="H27"/>
  <c r="H13"/>
  <c r="H9"/>
  <c r="H20"/>
  <c r="H30"/>
  <c r="H8"/>
  <c r="H24"/>
  <c r="H23"/>
  <c r="H19"/>
  <c r="H17"/>
  <c r="H35"/>
  <c r="H32"/>
  <c r="H10"/>
  <c r="L36"/>
  <c r="N36"/>
  <c r="P36"/>
  <c r="R36"/>
  <c r="V36"/>
  <c r="AB36"/>
  <c r="AD36"/>
  <c r="AF36"/>
  <c r="AJ36"/>
  <c r="T36"/>
  <c r="X36"/>
  <c r="Z36"/>
  <c r="AH36"/>
  <c r="W36"/>
  <c r="U36"/>
  <c r="S36"/>
  <c r="AM35"/>
  <c r="AS35" s="1"/>
  <c r="AK36"/>
  <c r="AG36"/>
  <c r="AE36"/>
  <c r="AC36"/>
  <c r="AI36"/>
  <c r="AA36"/>
  <c r="Y36"/>
  <c r="Q36"/>
  <c r="O36"/>
  <c r="M36"/>
  <c r="AL18"/>
  <c r="AL26"/>
  <c r="AL20"/>
  <c r="AL9"/>
  <c r="AL23"/>
  <c r="AL24"/>
  <c r="AL35"/>
  <c r="Y37"/>
  <c r="AL27"/>
  <c r="G37"/>
  <c r="AL17"/>
  <c r="AL33"/>
  <c r="AL32"/>
  <c r="AL15"/>
  <c r="AL10"/>
  <c r="AL30"/>
  <c r="AL16"/>
  <c r="AL13"/>
  <c r="AL19"/>
  <c r="AL7"/>
  <c r="AL8"/>
  <c r="AL25"/>
  <c r="H35" i="50"/>
  <c r="H24"/>
  <c r="H23"/>
  <c r="H22"/>
  <c r="H21"/>
  <c r="H20"/>
  <c r="H19"/>
  <c r="H18"/>
  <c r="H17"/>
  <c r="H16"/>
  <c r="H15"/>
  <c r="H14"/>
  <c r="H10"/>
  <c r="H8"/>
  <c r="H12"/>
  <c r="H11"/>
  <c r="H13"/>
  <c r="H6"/>
  <c r="H9"/>
  <c r="H7"/>
  <c r="L36"/>
  <c r="N36"/>
  <c r="P36"/>
  <c r="R36"/>
  <c r="T36"/>
  <c r="V36"/>
  <c r="X36"/>
  <c r="Z36"/>
  <c r="AB36"/>
  <c r="AD36"/>
  <c r="AF36"/>
  <c r="AH36"/>
  <c r="AJ36"/>
  <c r="AM10"/>
  <c r="AW10" s="1"/>
  <c r="AM11"/>
  <c r="AM12"/>
  <c r="AZ12" s="1"/>
  <c r="AM14"/>
  <c r="AM6"/>
  <c r="AQ6" s="1"/>
  <c r="AM8"/>
  <c r="AN8" s="1"/>
  <c r="AM9"/>
  <c r="W36"/>
  <c r="U36"/>
  <c r="S36"/>
  <c r="AM35"/>
  <c r="AM24"/>
  <c r="AN24" s="1"/>
  <c r="AM23"/>
  <c r="AV23" s="1"/>
  <c r="AM22"/>
  <c r="AO22" s="1"/>
  <c r="AM21"/>
  <c r="AU21" s="1"/>
  <c r="AM17"/>
  <c r="AN17" s="1"/>
  <c r="AM7"/>
  <c r="AM18"/>
  <c r="AM19"/>
  <c r="AK36"/>
  <c r="AG36"/>
  <c r="AE36"/>
  <c r="AC36"/>
  <c r="AI36"/>
  <c r="AA36"/>
  <c r="Y36"/>
  <c r="Q36"/>
  <c r="O36"/>
  <c r="M36"/>
  <c r="AL35"/>
  <c r="AL23"/>
  <c r="AL20"/>
  <c r="AL6"/>
  <c r="AL17"/>
  <c r="AL21"/>
  <c r="AL13"/>
  <c r="Y37"/>
  <c r="AL8"/>
  <c r="G37"/>
  <c r="AL24"/>
  <c r="AL16"/>
  <c r="AL11"/>
  <c r="AL7"/>
  <c r="AL22"/>
  <c r="AL14"/>
  <c r="AL9"/>
  <c r="AL19"/>
  <c r="AL12"/>
  <c r="AL10"/>
  <c r="AL18"/>
  <c r="AL15"/>
  <c r="AL8" i="55"/>
  <c r="H10"/>
  <c r="AM7"/>
  <c r="AX7" s="1"/>
  <c r="AL10"/>
  <c r="H12"/>
  <c r="AM8"/>
  <c r="AR8" s="1"/>
  <c r="AL12"/>
  <c r="AM9"/>
  <c r="AZ9" s="1"/>
  <c r="AL21"/>
  <c r="H7"/>
  <c r="AM10"/>
  <c r="AL7"/>
  <c r="H6"/>
  <c r="AM11"/>
  <c r="AV11" s="1"/>
  <c r="AL6"/>
  <c r="H13"/>
  <c r="AM12"/>
  <c r="AL13"/>
  <c r="H20"/>
  <c r="AM13"/>
  <c r="BA13" s="1"/>
  <c r="AL20"/>
  <c r="H14"/>
  <c r="AM14"/>
  <c r="AL14"/>
  <c r="H11"/>
  <c r="AM15"/>
  <c r="AW15" s="1"/>
  <c r="AL11"/>
  <c r="H16"/>
  <c r="AM16"/>
  <c r="AL16"/>
  <c r="H15"/>
  <c r="AM17"/>
  <c r="AW17" s="1"/>
  <c r="AL15"/>
  <c r="H25"/>
  <c r="AM18"/>
  <c r="AL25"/>
  <c r="H19"/>
  <c r="AM19"/>
  <c r="AL19"/>
  <c r="H18"/>
  <c r="AM20"/>
  <c r="AV20" s="1"/>
  <c r="AL18"/>
  <c r="H17"/>
  <c r="AM21"/>
  <c r="AX21" s="1"/>
  <c r="AL17"/>
  <c r="H26"/>
  <c r="AM22"/>
  <c r="AT22" s="1"/>
  <c r="AL26"/>
  <c r="H27"/>
  <c r="AM23"/>
  <c r="AN23" s="1"/>
  <c r="AL27"/>
  <c r="H22"/>
  <c r="AM24"/>
  <c r="AN24" s="1"/>
  <c r="AL22"/>
  <c r="H35"/>
  <c r="AM35"/>
  <c r="AU35" s="1"/>
  <c r="AL35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AF36"/>
  <c r="AG36"/>
  <c r="AH36"/>
  <c r="AI36"/>
  <c r="AJ36"/>
  <c r="AK36"/>
  <c r="G37"/>
  <c r="Y37"/>
  <c r="A7" i="4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M35"/>
  <c r="AL35"/>
  <c r="H35"/>
  <c r="AM34"/>
  <c r="AQ34" s="1"/>
  <c r="AL34"/>
  <c r="H34"/>
  <c r="AM33"/>
  <c r="AL33"/>
  <c r="H33"/>
  <c r="AM32"/>
  <c r="AS32" s="1"/>
  <c r="AL32"/>
  <c r="H32"/>
  <c r="AM31"/>
  <c r="AL31"/>
  <c r="H31"/>
  <c r="AM30"/>
  <c r="AL30"/>
  <c r="H30"/>
  <c r="AM29"/>
  <c r="AN29" s="1"/>
  <c r="AL29"/>
  <c r="H29"/>
  <c r="AM28"/>
  <c r="AP28" s="1"/>
  <c r="AL22"/>
  <c r="H22"/>
  <c r="AM27"/>
  <c r="AY27" s="1"/>
  <c r="AL25"/>
  <c r="H25"/>
  <c r="AM26"/>
  <c r="AS26" s="1"/>
  <c r="AL28"/>
  <c r="H28"/>
  <c r="AM25"/>
  <c r="AX25"/>
  <c r="AL27"/>
  <c r="H27"/>
  <c r="H26"/>
  <c r="H21"/>
  <c r="H23"/>
  <c r="H24"/>
  <c r="H20"/>
  <c r="H13"/>
  <c r="H19"/>
  <c r="H17"/>
  <c r="H15"/>
  <c r="H11"/>
  <c r="H8"/>
  <c r="H10"/>
  <c r="H14"/>
  <c r="H18"/>
  <c r="H7"/>
  <c r="H16"/>
  <c r="H6"/>
  <c r="H9"/>
  <c r="H12"/>
  <c r="L36"/>
  <c r="N36"/>
  <c r="P36"/>
  <c r="R36"/>
  <c r="V36"/>
  <c r="AB36"/>
  <c r="AD36"/>
  <c r="AF36"/>
  <c r="AJ36"/>
  <c r="T36"/>
  <c r="X36"/>
  <c r="Z36"/>
  <c r="AH36"/>
  <c r="AM11"/>
  <c r="AT11"/>
  <c r="AM12"/>
  <c r="AW12"/>
  <c r="AK36"/>
  <c r="AI36"/>
  <c r="AG36"/>
  <c r="AE36"/>
  <c r="AC36"/>
  <c r="AA36"/>
  <c r="Y36"/>
  <c r="W36"/>
  <c r="U36"/>
  <c r="S36"/>
  <c r="Q36"/>
  <c r="O36"/>
  <c r="M36"/>
  <c r="AM24"/>
  <c r="AP24" s="1"/>
  <c r="AM23"/>
  <c r="AM22"/>
  <c r="AM21"/>
  <c r="AN21" s="1"/>
  <c r="AM20"/>
  <c r="AM19"/>
  <c r="AM18"/>
  <c r="AZ18" s="1"/>
  <c r="AM17"/>
  <c r="AM9"/>
  <c r="AP9" s="1"/>
  <c r="AM16"/>
  <c r="AM8"/>
  <c r="AO8" s="1"/>
  <c r="AM10"/>
  <c r="AM6"/>
  <c r="AY6" s="1"/>
  <c r="AM15"/>
  <c r="AM14"/>
  <c r="AQ14" s="1"/>
  <c r="AM13"/>
  <c r="AL21"/>
  <c r="AL8"/>
  <c r="AL18"/>
  <c r="AL20"/>
  <c r="AL19"/>
  <c r="AL12"/>
  <c r="Y37"/>
  <c r="AL6"/>
  <c r="G37"/>
  <c r="AL26"/>
  <c r="AL14"/>
  <c r="AL15"/>
  <c r="AL24"/>
  <c r="AL23"/>
  <c r="AL17"/>
  <c r="AL16"/>
  <c r="AL11"/>
  <c r="AL7"/>
  <c r="AL10"/>
  <c r="AL9"/>
  <c r="AL13"/>
  <c r="H35" i="53"/>
  <c r="H34"/>
  <c r="H33"/>
  <c r="H32"/>
  <c r="H16"/>
  <c r="H27"/>
  <c r="H9"/>
  <c r="H6"/>
  <c r="H24"/>
  <c r="H22"/>
  <c r="H14"/>
  <c r="H26"/>
  <c r="H23"/>
  <c r="H7"/>
  <c r="H8"/>
  <c r="H12"/>
  <c r="H10"/>
  <c r="H13"/>
  <c r="H15"/>
  <c r="H11"/>
  <c r="H25"/>
  <c r="H20"/>
  <c r="H21"/>
  <c r="H29"/>
  <c r="H18"/>
  <c r="H31"/>
  <c r="H28"/>
  <c r="H17"/>
  <c r="H19"/>
  <c r="H30"/>
  <c r="L36"/>
  <c r="N36"/>
  <c r="P36"/>
  <c r="R36"/>
  <c r="V36"/>
  <c r="AB36"/>
  <c r="AD36"/>
  <c r="AF36"/>
  <c r="AJ36"/>
  <c r="T36"/>
  <c r="X36"/>
  <c r="Z36"/>
  <c r="AH36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L31"/>
  <c r="AM27"/>
  <c r="AZ27" s="1"/>
  <c r="AM24"/>
  <c r="AM23"/>
  <c r="AM20"/>
  <c r="AM25"/>
  <c r="AM19"/>
  <c r="AM26"/>
  <c r="AM21"/>
  <c r="AU21" s="1"/>
  <c r="AM14"/>
  <c r="AM15"/>
  <c r="AX15" s="1"/>
  <c r="AM17"/>
  <c r="AM18"/>
  <c r="AW18" s="1"/>
  <c r="AM22"/>
  <c r="AO22" s="1"/>
  <c r="AL12"/>
  <c r="AM33"/>
  <c r="AX33" s="1"/>
  <c r="AM30"/>
  <c r="AN30" s="1"/>
  <c r="AM31"/>
  <c r="AO31" s="1"/>
  <c r="AM32"/>
  <c r="AO32" s="1"/>
  <c r="AM34"/>
  <c r="AM29"/>
  <c r="AQ29" s="1"/>
  <c r="AM28"/>
  <c r="AN28" s="1"/>
  <c r="AL14"/>
  <c r="AL22"/>
  <c r="AM35"/>
  <c r="AS35" s="1"/>
  <c r="AL29"/>
  <c r="AL10"/>
  <c r="AL17"/>
  <c r="AL23"/>
  <c r="AL33"/>
  <c r="AL34"/>
  <c r="AL6"/>
  <c r="AL15"/>
  <c r="AL7"/>
  <c r="AL26"/>
  <c r="AL21"/>
  <c r="AL30"/>
  <c r="W36"/>
  <c r="U36"/>
  <c r="S36"/>
  <c r="AK36"/>
  <c r="AG36"/>
  <c r="AE36"/>
  <c r="AC36"/>
  <c r="AI36"/>
  <c r="AA36"/>
  <c r="Y36"/>
  <c r="Q36"/>
  <c r="O36"/>
  <c r="M36"/>
  <c r="AL32"/>
  <c r="AL25"/>
  <c r="AL27"/>
  <c r="AL18"/>
  <c r="Y37"/>
  <c r="AL20"/>
  <c r="G37"/>
  <c r="AL28"/>
  <c r="AL16"/>
  <c r="AL19"/>
  <c r="AL13"/>
  <c r="AL8"/>
  <c r="AL35"/>
  <c r="AL11"/>
  <c r="AL9"/>
  <c r="AL24"/>
  <c r="H6" i="54"/>
  <c r="H18"/>
  <c r="H33"/>
  <c r="H16"/>
  <c r="H8"/>
  <c r="H29"/>
  <c r="H34"/>
  <c r="H7"/>
  <c r="H21"/>
  <c r="H12"/>
  <c r="H25"/>
  <c r="H11"/>
  <c r="H28"/>
  <c r="H23"/>
  <c r="H31"/>
  <c r="H22"/>
  <c r="H27"/>
  <c r="H17"/>
  <c r="H32"/>
  <c r="H10"/>
  <c r="L36"/>
  <c r="N36"/>
  <c r="P36"/>
  <c r="R36"/>
  <c r="V36"/>
  <c r="AB36"/>
  <c r="AD36"/>
  <c r="AF36"/>
  <c r="AJ36"/>
  <c r="M36"/>
  <c r="O36"/>
  <c r="Q36"/>
  <c r="S36"/>
  <c r="T36"/>
  <c r="U36"/>
  <c r="W36"/>
  <c r="X36"/>
  <c r="Y36"/>
  <c r="Z36"/>
  <c r="AA36"/>
  <c r="AC36"/>
  <c r="AE36"/>
  <c r="AG36"/>
  <c r="AH36"/>
  <c r="AI36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M14"/>
  <c r="AM17"/>
  <c r="AM16"/>
  <c r="AM13"/>
  <c r="AM24"/>
  <c r="AY24" s="1"/>
  <c r="AP24"/>
  <c r="AM21"/>
  <c r="AZ21" s="1"/>
  <c r="AS21"/>
  <c r="AM23"/>
  <c r="BA23"/>
  <c r="AN23"/>
  <c r="AP23"/>
  <c r="AM18"/>
  <c r="AU18"/>
  <c r="AN18"/>
  <c r="AM22"/>
  <c r="AM20"/>
  <c r="AW20" s="1"/>
  <c r="AN26"/>
  <c r="AM19"/>
  <c r="AQ19"/>
  <c r="AU19"/>
  <c r="AY19"/>
  <c r="AO11"/>
  <c r="AQ11"/>
  <c r="AR11"/>
  <c r="AS11"/>
  <c r="AT11"/>
  <c r="AU11"/>
  <c r="AV11"/>
  <c r="AW11"/>
  <c r="AX11"/>
  <c r="AY11"/>
  <c r="AZ11"/>
  <c r="BA11"/>
  <c r="AO10"/>
  <c r="AR10"/>
  <c r="AT10"/>
  <c r="AW10"/>
  <c r="AY10"/>
  <c r="BA10"/>
  <c r="AO17"/>
  <c r="AS17"/>
  <c r="AV17"/>
  <c r="AX17"/>
  <c r="AZ17"/>
  <c r="AO18"/>
  <c r="AP18"/>
  <c r="AQ18"/>
  <c r="AR18"/>
  <c r="AS18"/>
  <c r="AT18"/>
  <c r="AV18"/>
  <c r="AW18"/>
  <c r="AX18"/>
  <c r="AY18"/>
  <c r="AZ18"/>
  <c r="BA18"/>
  <c r="AO20"/>
  <c r="AQ20"/>
  <c r="AS20"/>
  <c r="AU20"/>
  <c r="AX20"/>
  <c r="AZ20"/>
  <c r="AL6"/>
  <c r="AL33"/>
  <c r="AL12"/>
  <c r="AL25"/>
  <c r="AL29"/>
  <c r="AL7"/>
  <c r="AL31"/>
  <c r="Y37"/>
  <c r="AL28"/>
  <c r="G37"/>
  <c r="AL18"/>
  <c r="AL17"/>
  <c r="AL23"/>
  <c r="AL8"/>
  <c r="AL16"/>
  <c r="AL11"/>
  <c r="AL21"/>
  <c r="AL32"/>
  <c r="AL22"/>
  <c r="AL10"/>
  <c r="AL27"/>
  <c r="AL34"/>
  <c r="A7" i="5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H8"/>
  <c r="H20"/>
  <c r="H10"/>
  <c r="H24"/>
  <c r="H14"/>
  <c r="H11"/>
  <c r="H29"/>
  <c r="H16"/>
  <c r="H32"/>
  <c r="H28"/>
  <c r="H18"/>
  <c r="H15"/>
  <c r="H9"/>
  <c r="H22"/>
  <c r="H19"/>
  <c r="H17"/>
  <c r="H27"/>
  <c r="H6"/>
  <c r="H25"/>
  <c r="H26"/>
  <c r="H21"/>
  <c r="H31"/>
  <c r="H35"/>
  <c r="H30"/>
  <c r="H7"/>
  <c r="H34"/>
  <c r="H12"/>
  <c r="H13"/>
  <c r="H33"/>
  <c r="H23"/>
  <c r="L36"/>
  <c r="N36"/>
  <c r="P36"/>
  <c r="R36"/>
  <c r="AJ36"/>
  <c r="AM21"/>
  <c r="AN21" s="1"/>
  <c r="AM20"/>
  <c r="AR20" s="1"/>
  <c r="AM18"/>
  <c r="AN18" s="1"/>
  <c r="AO20"/>
  <c r="AX20"/>
  <c r="AV21"/>
  <c r="AT18"/>
  <c r="AM32"/>
  <c r="AN32" s="1"/>
  <c r="AU32"/>
  <c r="AM34"/>
  <c r="AL19"/>
  <c r="AL29"/>
  <c r="AL14"/>
  <c r="AL34"/>
  <c r="AL17"/>
  <c r="AL6"/>
  <c r="AL8"/>
  <c r="AL15"/>
  <c r="AL18"/>
  <c r="AL16"/>
  <c r="AL10"/>
  <c r="AL22"/>
  <c r="AL11"/>
  <c r="AL7"/>
  <c r="AL26"/>
  <c r="AL13"/>
  <c r="AL30"/>
  <c r="AL28"/>
  <c r="AL23"/>
  <c r="S36"/>
  <c r="AK36"/>
  <c r="Q36"/>
  <c r="O36"/>
  <c r="M36"/>
  <c r="AL20"/>
  <c r="AL24"/>
  <c r="AL21"/>
  <c r="Y37"/>
  <c r="AL12"/>
  <c r="G37"/>
  <c r="AL9"/>
  <c r="AL33"/>
  <c r="AL25"/>
  <c r="AL31"/>
  <c r="AL32"/>
  <c r="AL27"/>
  <c r="AL35"/>
  <c r="A7" i="52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M32"/>
  <c r="AV32" s="1"/>
  <c r="AL21"/>
  <c r="AM16"/>
  <c r="AU16" s="1"/>
  <c r="AM19"/>
  <c r="AU19" s="1"/>
  <c r="AM14"/>
  <c r="AX14" s="1"/>
  <c r="AM18"/>
  <c r="AM15"/>
  <c r="AV15" s="1"/>
  <c r="AM20"/>
  <c r="H21"/>
  <c r="AM31"/>
  <c r="BA31" s="1"/>
  <c r="AL10"/>
  <c r="H10"/>
  <c r="AM30"/>
  <c r="AL15"/>
  <c r="AM25"/>
  <c r="AY25" s="1"/>
  <c r="H15"/>
  <c r="AM29"/>
  <c r="AV29" s="1"/>
  <c r="AL25"/>
  <c r="AM22"/>
  <c r="AX22" s="1"/>
  <c r="AM21"/>
  <c r="AP20"/>
  <c r="H25"/>
  <c r="AM28"/>
  <c r="AR28" s="1"/>
  <c r="AL11"/>
  <c r="H11"/>
  <c r="H7"/>
  <c r="H12"/>
  <c r="H22"/>
  <c r="H31"/>
  <c r="H32"/>
  <c r="H23"/>
  <c r="H13"/>
  <c r="H30"/>
  <c r="H6"/>
  <c r="H18"/>
  <c r="H19"/>
  <c r="H33"/>
  <c r="H35"/>
  <c r="H20"/>
  <c r="H9"/>
  <c r="H16"/>
  <c r="H14"/>
  <c r="H8"/>
  <c r="H24"/>
  <c r="L36"/>
  <c r="N36"/>
  <c r="P36"/>
  <c r="R36"/>
  <c r="V36"/>
  <c r="AB36"/>
  <c r="AD36"/>
  <c r="AF36"/>
  <c r="AJ36"/>
  <c r="T36"/>
  <c r="X36"/>
  <c r="Z36"/>
  <c r="AH36"/>
  <c r="AM24"/>
  <c r="AM27"/>
  <c r="AN27" s="1"/>
  <c r="AL20"/>
  <c r="AM17"/>
  <c r="AN17" s="1"/>
  <c r="AM26"/>
  <c r="AM23"/>
  <c r="AL6"/>
  <c r="W36"/>
  <c r="U36"/>
  <c r="S36"/>
  <c r="AK36"/>
  <c r="AG36"/>
  <c r="AE36"/>
  <c r="AC36"/>
  <c r="AI36"/>
  <c r="AA36"/>
  <c r="Y36"/>
  <c r="Q36"/>
  <c r="O36"/>
  <c r="M36"/>
  <c r="AL7"/>
  <c r="AL30"/>
  <c r="AL16"/>
  <c r="AL8"/>
  <c r="AL24"/>
  <c r="Y37"/>
  <c r="AL35"/>
  <c r="G37"/>
  <c r="AL18"/>
  <c r="AL9"/>
  <c r="AL13"/>
  <c r="AL31"/>
  <c r="AL14"/>
  <c r="AL32"/>
  <c r="AL33"/>
  <c r="AL22"/>
  <c r="AL19"/>
  <c r="AL12"/>
  <c r="AL23"/>
  <c r="AL9" i="45"/>
  <c r="H9"/>
  <c r="AL11"/>
  <c r="H11"/>
  <c r="AL34"/>
  <c r="H34"/>
  <c r="AL7"/>
  <c r="H7"/>
  <c r="AL20"/>
  <c r="H20"/>
  <c r="AL23"/>
  <c r="H23"/>
  <c r="AL33"/>
  <c r="H33"/>
  <c r="AL17"/>
  <c r="H17"/>
  <c r="H10"/>
  <c r="H31"/>
  <c r="H26"/>
  <c r="H12"/>
  <c r="H29"/>
  <c r="H24"/>
  <c r="H21"/>
  <c r="H30"/>
  <c r="H18"/>
  <c r="H27"/>
  <c r="H22"/>
  <c r="H8"/>
  <c r="L36"/>
  <c r="N36"/>
  <c r="P36"/>
  <c r="R36"/>
  <c r="V36"/>
  <c r="AB36"/>
  <c r="AD36"/>
  <c r="AF36"/>
  <c r="AJ36"/>
  <c r="T36"/>
  <c r="X36"/>
  <c r="Z36"/>
  <c r="AH36"/>
  <c r="W36"/>
  <c r="U36"/>
  <c r="S36"/>
  <c r="AK36"/>
  <c r="AG36"/>
  <c r="AE36"/>
  <c r="AC36"/>
  <c r="AI36"/>
  <c r="AA36"/>
  <c r="Y36"/>
  <c r="Q36"/>
  <c r="O36"/>
  <c r="M36"/>
  <c r="AL10"/>
  <c r="AL29"/>
  <c r="AL12"/>
  <c r="AL30"/>
  <c r="AL18"/>
  <c r="Y37"/>
  <c r="AL27"/>
  <c r="G37"/>
  <c r="AL22"/>
  <c r="AL31"/>
  <c r="AL8"/>
  <c r="AL24"/>
  <c r="AL26"/>
  <c r="AL21"/>
  <c r="AM25" i="44"/>
  <c r="AL23"/>
  <c r="H23"/>
  <c r="AL18"/>
  <c r="H18"/>
  <c r="H30"/>
  <c r="H26"/>
  <c r="H32"/>
  <c r="H19"/>
  <c r="H24"/>
  <c r="H34"/>
  <c r="H33"/>
  <c r="H20"/>
  <c r="H8"/>
  <c r="H6"/>
  <c r="H17"/>
  <c r="H27"/>
  <c r="H29"/>
  <c r="AJ37"/>
  <c r="N37"/>
  <c r="AF37"/>
  <c r="V37"/>
  <c r="Z37"/>
  <c r="AB37"/>
  <c r="T37"/>
  <c r="X37"/>
  <c r="AH37"/>
  <c r="AD37"/>
  <c r="L37"/>
  <c r="P37"/>
  <c r="R37"/>
  <c r="W37"/>
  <c r="U37"/>
  <c r="S37"/>
  <c r="AM22"/>
  <c r="AU30"/>
  <c r="AN29"/>
  <c r="AQ29"/>
  <c r="AS29"/>
  <c r="AV29"/>
  <c r="AY29"/>
  <c r="AG37"/>
  <c r="AE37"/>
  <c r="AC37"/>
  <c r="AI37"/>
  <c r="AA37"/>
  <c r="Y37"/>
  <c r="Q37"/>
  <c r="O37"/>
  <c r="M37"/>
  <c r="AL30"/>
  <c r="AL26"/>
  <c r="AL6"/>
  <c r="AL24"/>
  <c r="AL17"/>
  <c r="Y38"/>
  <c r="AL33"/>
  <c r="G38"/>
  <c r="AL34"/>
  <c r="AL20"/>
  <c r="AL32"/>
  <c r="AL8"/>
  <c r="AL29"/>
  <c r="AL27"/>
  <c r="AL19"/>
  <c r="AL38" i="49"/>
  <c r="H41"/>
  <c r="AL44"/>
  <c r="H19"/>
  <c r="AL15"/>
  <c r="H16"/>
  <c r="AL24"/>
  <c r="H18"/>
  <c r="AL27"/>
  <c r="H43"/>
  <c r="H45"/>
  <c r="H21"/>
  <c r="H39"/>
  <c r="H33"/>
  <c r="H15"/>
  <c r="H12"/>
  <c r="H32"/>
  <c r="H36"/>
  <c r="H11"/>
  <c r="H30"/>
  <c r="H7"/>
  <c r="H23"/>
  <c r="H8"/>
  <c r="H6"/>
  <c r="H9"/>
  <c r="L46"/>
  <c r="N46"/>
  <c r="P46"/>
  <c r="R46"/>
  <c r="V46"/>
  <c r="AB46"/>
  <c r="AD46"/>
  <c r="AF46"/>
  <c r="T46"/>
  <c r="X46"/>
  <c r="Z46"/>
  <c r="AH46"/>
  <c r="AJ46"/>
  <c r="G47"/>
  <c r="W46"/>
  <c r="U46"/>
  <c r="S46"/>
  <c r="AK46"/>
  <c r="AG46"/>
  <c r="AE46"/>
  <c r="AC46"/>
  <c r="AI46"/>
  <c r="AA46"/>
  <c r="Y46"/>
  <c r="Q46"/>
  <c r="O46"/>
  <c r="AL20"/>
  <c r="AL41"/>
  <c r="AL22"/>
  <c r="AL14"/>
  <c r="AL39"/>
  <c r="AL32"/>
  <c r="Y47"/>
  <c r="AL29"/>
  <c r="AL45"/>
  <c r="AL36"/>
  <c r="AL17"/>
  <c r="AL42"/>
  <c r="AL21"/>
  <c r="AL40"/>
  <c r="AL18"/>
  <c r="AL25"/>
  <c r="H11" i="56"/>
  <c r="AM6"/>
  <c r="AR6" s="1"/>
  <c r="AM9"/>
  <c r="AM12"/>
  <c r="AU12" s="1"/>
  <c r="AL11"/>
  <c r="H8"/>
  <c r="AM7"/>
  <c r="AP7" s="1"/>
  <c r="AM8"/>
  <c r="AQ8" s="1"/>
  <c r="AM11"/>
  <c r="AO11"/>
  <c r="AT11"/>
  <c r="AX11"/>
  <c r="AM10"/>
  <c r="AP10"/>
  <c r="AQ10"/>
  <c r="AS10"/>
  <c r="AV10"/>
  <c r="AY10"/>
  <c r="BA10"/>
  <c r="AZ9"/>
  <c r="AM13"/>
  <c r="AN13" s="1"/>
  <c r="AM14"/>
  <c r="AU14" s="1"/>
  <c r="AL8"/>
  <c r="H7"/>
  <c r="AL7"/>
  <c r="H12"/>
  <c r="AL12"/>
  <c r="H6"/>
  <c r="AL6"/>
  <c r="H15"/>
  <c r="AL15"/>
  <c r="H13"/>
  <c r="AL13"/>
  <c r="H16"/>
  <c r="AL16"/>
  <c r="H17"/>
  <c r="AL17"/>
  <c r="H14"/>
  <c r="AM15"/>
  <c r="AN15" s="1"/>
  <c r="AL14"/>
  <c r="H10"/>
  <c r="AM16"/>
  <c r="AO16" s="1"/>
  <c r="AL10"/>
  <c r="H9"/>
  <c r="AM17"/>
  <c r="AN17" s="1"/>
  <c r="AS17"/>
  <c r="AL9"/>
  <c r="H18"/>
  <c r="AM18"/>
  <c r="AU18" s="1"/>
  <c r="AL18"/>
  <c r="H19"/>
  <c r="AM19"/>
  <c r="AU19" s="1"/>
  <c r="AN19"/>
  <c r="AP19"/>
  <c r="AR19"/>
  <c r="AT19"/>
  <c r="AW19"/>
  <c r="AY19"/>
  <c r="BA19"/>
  <c r="AL19"/>
  <c r="H20"/>
  <c r="AM20"/>
  <c r="AO20"/>
  <c r="AQ20"/>
  <c r="AS20"/>
  <c r="AU20"/>
  <c r="AW20"/>
  <c r="AY20"/>
  <c r="BA20"/>
  <c r="AL20"/>
  <c r="H21"/>
  <c r="AM21"/>
  <c r="AO21"/>
  <c r="AL21"/>
  <c r="H22"/>
  <c r="AM22"/>
  <c r="AO22"/>
  <c r="AQ22"/>
  <c r="AU22"/>
  <c r="AY22"/>
  <c r="AL22"/>
  <c r="H23"/>
  <c r="AM23"/>
  <c r="AU23" s="1"/>
  <c r="AL23"/>
  <c r="H24"/>
  <c r="AM24"/>
  <c r="AL24"/>
  <c r="H35"/>
  <c r="AM35"/>
  <c r="AZ35"/>
  <c r="AN35"/>
  <c r="AO35"/>
  <c r="AP35"/>
  <c r="AQ35"/>
  <c r="AR35"/>
  <c r="AS35"/>
  <c r="AT35"/>
  <c r="AU35"/>
  <c r="AV35"/>
  <c r="AW35"/>
  <c r="AX35"/>
  <c r="AY35"/>
  <c r="BA35"/>
  <c r="AL35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AF36"/>
  <c r="AG36"/>
  <c r="AH36"/>
  <c r="AI36"/>
  <c r="AJ36"/>
  <c r="AK36"/>
  <c r="G37"/>
  <c r="Y37"/>
  <c r="AZ23" i="52"/>
  <c r="AV35"/>
  <c r="AX35"/>
  <c r="AU35"/>
  <c r="AZ34"/>
  <c r="AO34"/>
  <c r="AU34"/>
  <c r="AY34"/>
  <c r="AO33"/>
  <c r="AS33"/>
  <c r="AW33"/>
  <c r="BA33"/>
  <c r="AP33"/>
  <c r="AT33"/>
  <c r="AX33"/>
  <c r="AY17" i="56"/>
  <c r="AO15"/>
  <c r="AR18" i="50"/>
  <c r="AR21"/>
  <c r="AZ22"/>
  <c r="AX22"/>
  <c r="AV22"/>
  <c r="AT22"/>
  <c r="AR22"/>
  <c r="AP22"/>
  <c r="AZ24"/>
  <c r="AX24"/>
  <c r="AV24"/>
  <c r="AT24"/>
  <c r="AR24"/>
  <c r="AP24"/>
  <c r="AZ28" i="54"/>
  <c r="AO34"/>
  <c r="AS34"/>
  <c r="AV34"/>
  <c r="AX34"/>
  <c r="AT33"/>
  <c r="AQ33"/>
  <c r="AW33"/>
  <c r="BA33"/>
  <c r="AR32"/>
  <c r="AZ32"/>
  <c r="AX32"/>
  <c r="AS32"/>
  <c r="AW32"/>
  <c r="AO31"/>
  <c r="AS31"/>
  <c r="AY31"/>
  <c r="AP31"/>
  <c r="AT31"/>
  <c r="AP30"/>
  <c r="AO30"/>
  <c r="AS30"/>
  <c r="AY30"/>
  <c r="AR29"/>
  <c r="AZ29"/>
  <c r="AX29"/>
  <c r="AS29"/>
  <c r="AW29"/>
  <c r="AT28"/>
  <c r="AQ28"/>
  <c r="AU28"/>
  <c r="AN27"/>
  <c r="AZ27"/>
  <c r="AT27"/>
  <c r="AQ27"/>
  <c r="AW27"/>
  <c r="AZ30"/>
  <c r="AO25"/>
  <c r="AU25"/>
  <c r="BA25"/>
  <c r="AP25"/>
  <c r="AV25"/>
  <c r="AO17" i="56"/>
  <c r="AZ21"/>
  <c r="AT21"/>
  <c r="AR21"/>
  <c r="AS21"/>
  <c r="AW21"/>
  <c r="AT18"/>
  <c r="AX17"/>
  <c r="AT17"/>
  <c r="AP17"/>
  <c r="AX16"/>
  <c r="AT16"/>
  <c r="AP16"/>
  <c r="AZ15"/>
  <c r="AV15"/>
  <c r="AR15"/>
  <c r="AQ16"/>
  <c r="AP22" i="52"/>
  <c r="AV30" i="53"/>
  <c r="AP22" i="55"/>
  <c r="AQ26" i="47"/>
  <c r="AW31"/>
  <c r="AS35"/>
  <c r="AV17" i="55"/>
  <c r="AV9"/>
  <c r="AR14" i="50"/>
  <c r="AV22" i="44"/>
  <c r="AZ33" i="54"/>
  <c r="BA28"/>
  <c r="AW30" i="53"/>
  <c r="AQ31"/>
  <c r="AS24" i="55"/>
  <c r="AW22"/>
  <c r="AO12"/>
  <c r="BA7"/>
  <c r="AY15" i="56"/>
  <c r="AS22" i="52"/>
  <c r="AV19" i="50"/>
  <c r="AW17"/>
  <c r="AQ11"/>
  <c r="AN35" i="54"/>
  <c r="AP35"/>
  <c r="AS35"/>
  <c r="AT35"/>
  <c r="AW35"/>
  <c r="AX35"/>
  <c r="AX17" i="50"/>
  <c r="AP17"/>
  <c r="AY14" i="47"/>
  <c r="AR18"/>
  <c r="AV19"/>
  <c r="AX26"/>
  <c r="AY27" i="52"/>
  <c r="AS27"/>
  <c r="AT27"/>
  <c r="AU16" i="56"/>
  <c r="AU15"/>
  <c r="BA16"/>
  <c r="AY22" i="50"/>
  <c r="AU22"/>
  <c r="AQ22"/>
  <c r="AY24"/>
  <c r="AU24"/>
  <c r="AQ24"/>
  <c r="AV12" i="47"/>
  <c r="AT12"/>
  <c r="AT24" i="55"/>
  <c r="AR12"/>
  <c r="AN33" i="44"/>
  <c r="AQ33"/>
  <c r="AR33"/>
  <c r="AU33"/>
  <c r="AV33"/>
  <c r="AZ33"/>
  <c r="AY19" i="47"/>
  <c r="AT27"/>
  <c r="AU24" i="55"/>
  <c r="AU17" i="50"/>
  <c r="BA22"/>
  <c r="AS22"/>
  <c r="BA24"/>
  <c r="AS24"/>
  <c r="AO28" i="55"/>
  <c r="AR22" i="53"/>
  <c r="AX22"/>
  <c r="AR17"/>
  <c r="BA15" i="56"/>
  <c r="AZ13"/>
  <c r="AV13"/>
  <c r="AR13"/>
  <c r="AX6"/>
  <c r="AZ12"/>
  <c r="AQ12"/>
  <c r="AZ14" i="52"/>
  <c r="AS18" i="53"/>
  <c r="AQ18"/>
  <c r="AY25" i="55"/>
  <c r="BA16" i="47"/>
  <c r="AQ18"/>
  <c r="AV11"/>
  <c r="AY24" i="55"/>
  <c r="AW24" i="50"/>
  <c r="AX35" i="46"/>
  <c r="AP35"/>
  <c r="AT29" i="44"/>
  <c r="AV21"/>
  <c r="AR21"/>
  <c r="AT30"/>
  <c r="AX30"/>
  <c r="AX25" i="45"/>
  <c r="AX27"/>
  <c r="AV27"/>
  <c r="AT27"/>
  <c r="AP27"/>
  <c r="AS26"/>
  <c r="AN26"/>
  <c r="AU26"/>
  <c r="AY26"/>
  <c r="AU30"/>
  <c r="AX35" i="53"/>
  <c r="AV35"/>
  <c r="AU32"/>
  <c r="AQ17"/>
  <c r="BA20" i="52"/>
  <c r="AV18"/>
  <c r="AO27" i="45"/>
  <c r="AO35"/>
  <c r="AU27"/>
  <c r="AQ27"/>
  <c r="AV24"/>
  <c r="AO21" i="44"/>
  <c r="AU21"/>
  <c r="BA21"/>
  <c r="AZ34"/>
  <c r="AO6" i="56"/>
  <c r="AW13"/>
  <c r="AQ13"/>
  <c r="AY13"/>
  <c r="AY22" i="53"/>
  <c r="AW6" i="56"/>
  <c r="AW22" i="53"/>
  <c r="AX28" i="55"/>
  <c r="AS14" i="52"/>
  <c r="AQ14"/>
  <c r="BA21"/>
  <c r="AU18"/>
  <c r="AU21" i="51"/>
  <c r="AW35" i="46"/>
  <c r="AS27" i="45"/>
  <c r="AX29" i="44"/>
  <c r="AY35" i="46"/>
  <c r="BA27" i="45"/>
  <c r="AY28" i="44"/>
  <c r="AP29"/>
  <c r="AZ30"/>
  <c r="AY21" i="51"/>
  <c r="AT21"/>
  <c r="AP21"/>
  <c r="AY16" i="56"/>
  <c r="AS9" i="55"/>
  <c r="AV28"/>
  <c r="AS8"/>
  <c r="AP15" i="53"/>
  <c r="AU17" i="56"/>
  <c r="AQ21"/>
  <c r="AY21"/>
  <c r="AP12"/>
  <c r="BA13"/>
  <c r="AY18" i="51"/>
  <c r="AU18"/>
  <c r="AQ18"/>
  <c r="AX21"/>
  <c r="AO21"/>
  <c r="AW29" i="53"/>
  <c r="AZ23"/>
  <c r="AX19"/>
  <c r="BA18" i="47"/>
  <c r="AQ24"/>
  <c r="AY12"/>
  <c r="AU12"/>
  <c r="AQ12"/>
  <c r="AN25"/>
  <c r="AW22" i="50"/>
  <c r="AT33" i="45"/>
  <c r="AN36" i="44"/>
  <c r="AU35"/>
  <c r="AW26"/>
  <c r="AT36"/>
  <c r="AR26"/>
  <c r="AY16"/>
  <c r="AX33"/>
  <c r="AW34"/>
  <c r="AR10"/>
  <c r="AZ24"/>
  <c r="AU18"/>
  <c r="AW35" i="45"/>
  <c r="AW25"/>
  <c r="AS14"/>
  <c r="BA10"/>
  <c r="AZ22" i="46"/>
  <c r="AU22"/>
  <c r="AY16"/>
  <c r="AU18"/>
  <c r="AN22"/>
  <c r="AU25" i="49"/>
  <c r="AQ40"/>
  <c r="AW43"/>
  <c r="AU38"/>
  <c r="AY14" i="51"/>
  <c r="AZ13"/>
  <c r="AV13"/>
  <c r="AR13"/>
  <c r="AN13"/>
  <c r="AP13"/>
  <c r="AS13"/>
  <c r="AT13"/>
  <c r="AW13"/>
  <c r="AX13"/>
  <c r="BA13"/>
  <c r="AU34"/>
  <c r="AR10"/>
  <c r="AP17" i="52"/>
  <c r="AO31"/>
  <c r="AY17"/>
  <c r="AP30"/>
  <c r="BA12"/>
  <c r="AV13"/>
  <c r="AO24" i="50"/>
  <c r="AN22"/>
  <c r="AQ26"/>
  <c r="AN34"/>
  <c r="AS34"/>
  <c r="AX34"/>
  <c r="AZ34"/>
  <c r="BA34"/>
  <c r="BA35" i="47"/>
  <c r="AO30" i="55"/>
  <c r="AP25" i="56"/>
  <c r="AU25"/>
  <c r="BA25"/>
  <c r="AX27"/>
  <c r="AP29"/>
  <c r="AU29"/>
  <c r="BA29"/>
  <c r="AS31"/>
  <c r="AX31"/>
  <c r="AP33"/>
  <c r="AU33"/>
  <c r="BA33"/>
  <c r="AS13"/>
  <c r="AU7"/>
  <c r="AQ7"/>
  <c r="AS25"/>
  <c r="AX25"/>
  <c r="AU27"/>
  <c r="AN28"/>
  <c r="AR28"/>
  <c r="AV28"/>
  <c r="AS29"/>
  <c r="AX29"/>
  <c r="AP31"/>
  <c r="AU31"/>
  <c r="BA31"/>
  <c r="AS33"/>
  <c r="AX33"/>
  <c r="AW34"/>
  <c r="AR21" i="54"/>
  <c r="AQ24"/>
  <c r="AU15"/>
  <c r="AT15"/>
  <c r="AZ23"/>
  <c r="AR23"/>
  <c r="AU21"/>
  <c r="AU24"/>
  <c r="BA16"/>
  <c r="AX15"/>
  <c r="AQ34" i="53"/>
  <c r="AT33"/>
  <c r="AQ13"/>
  <c r="AQ16"/>
  <c r="AX20"/>
  <c r="AU13"/>
  <c r="AP13"/>
  <c r="AR20"/>
  <c r="AX12"/>
  <c r="AT13"/>
  <c r="AO13"/>
  <c r="AO16"/>
  <c r="AP26"/>
  <c r="AT12"/>
  <c r="AS11"/>
  <c r="AQ33"/>
  <c r="AY26"/>
  <c r="BA12"/>
  <c r="AU12"/>
  <c r="AP12"/>
  <c r="AV13"/>
  <c r="AR13"/>
  <c r="AZ16"/>
  <c r="AX8"/>
  <c r="AW24" i="54"/>
  <c r="AS24"/>
  <c r="AO24"/>
  <c r="AW14"/>
  <c r="AP15"/>
  <c r="AV24"/>
  <c r="AR24"/>
  <c r="AN24"/>
  <c r="AT24"/>
  <c r="AW16"/>
  <c r="AR14"/>
  <c r="AY8"/>
  <c r="AQ8"/>
  <c r="AT11" i="53"/>
  <c r="AO11"/>
  <c r="AP9" i="56"/>
  <c r="BA7"/>
  <c r="AW7"/>
  <c r="AS7"/>
  <c r="AO7"/>
  <c r="AZ7"/>
  <c r="AV7"/>
  <c r="AR7"/>
  <c r="AN7"/>
  <c r="AX7"/>
  <c r="AT7"/>
  <c r="BA7" i="47"/>
  <c r="BA29" i="52"/>
  <c r="AX12"/>
  <c r="AO26"/>
  <c r="AO17"/>
  <c r="AT30"/>
  <c r="AS31"/>
  <c r="AZ26"/>
  <c r="AP28"/>
  <c r="AR30"/>
  <c r="AX31"/>
  <c r="AZ12"/>
  <c r="AU13"/>
  <c r="AU9"/>
  <c r="AZ10"/>
  <c r="BA9"/>
  <c r="AW11"/>
  <c r="AY11"/>
  <c r="BA8"/>
  <c r="AV8"/>
  <c r="AU10"/>
  <c r="AW10"/>
  <c r="AZ11"/>
  <c r="AW9"/>
  <c r="AQ9"/>
  <c r="AO9"/>
  <c r="AZ9"/>
  <c r="AR9"/>
  <c r="AQ32" i="51"/>
  <c r="AY10"/>
  <c r="AN10"/>
  <c r="BA8"/>
  <c r="AU8"/>
  <c r="AW10"/>
  <c r="AQ10"/>
  <c r="AQ12"/>
  <c r="AW8"/>
  <c r="AQ8"/>
  <c r="AO8"/>
  <c r="AZ8"/>
  <c r="AR8"/>
  <c r="AZ10"/>
  <c r="AU10"/>
  <c r="AO10"/>
  <c r="AQ7"/>
  <c r="AX7"/>
  <c r="BA7"/>
  <c r="AW7"/>
  <c r="AY7"/>
  <c r="AU7"/>
  <c r="AR7"/>
  <c r="AZ6"/>
  <c r="AY38" i="49"/>
  <c r="AX41"/>
  <c r="AX43"/>
  <c r="AV40"/>
  <c r="BA38"/>
  <c r="AQ19"/>
  <c r="AX16"/>
  <c r="AR40"/>
  <c r="AX40"/>
  <c r="AV38"/>
  <c r="AR38"/>
  <c r="AX42"/>
  <c r="AY6"/>
  <c r="AP44"/>
  <c r="AN40"/>
  <c r="AT40"/>
  <c r="AY40"/>
  <c r="AY26"/>
  <c r="AQ26"/>
  <c r="AT44"/>
  <c r="AP40"/>
  <c r="AU40"/>
  <c r="AZ40"/>
  <c r="AX38"/>
  <c r="AY21"/>
  <c r="AN26"/>
  <c r="AX44"/>
  <c r="AP28" i="46"/>
  <c r="AU20"/>
  <c r="AW21"/>
  <c r="AQ20"/>
  <c r="AO27"/>
  <c r="AR24"/>
  <c r="AY20"/>
  <c r="AN20"/>
  <c r="AX11"/>
  <c r="AS34" i="45"/>
  <c r="AQ34"/>
  <c r="AS13"/>
  <c r="AW34"/>
  <c r="AV13"/>
  <c r="AW35" i="44"/>
  <c r="AS25"/>
  <c r="AV16"/>
  <c r="AN16"/>
  <c r="AW10"/>
  <c r="AX31" i="49"/>
  <c r="AS31"/>
  <c r="AY17"/>
  <c r="AT17"/>
  <c r="AW17"/>
  <c r="BA17"/>
  <c r="AU17"/>
  <c r="AQ12"/>
  <c r="AS12"/>
  <c r="AU9"/>
  <c r="AT9" i="46"/>
  <c r="AS11" i="44"/>
  <c r="AS10"/>
  <c r="AV10"/>
  <c r="AU10"/>
  <c r="AZ16" i="54"/>
  <c r="AU16"/>
  <c r="AU14"/>
  <c r="AO14"/>
  <c r="AY15"/>
  <c r="AQ15"/>
  <c r="AQ9"/>
  <c r="AU8"/>
  <c r="AY16"/>
  <c r="AN16"/>
  <c r="AY9"/>
  <c r="AV16"/>
  <c r="AU9"/>
  <c r="AV12" i="53"/>
  <c r="AR12"/>
  <c r="AQ10"/>
  <c r="AR11"/>
  <c r="AR8"/>
  <c r="AU8" i="56"/>
  <c r="AX9"/>
  <c r="AR9"/>
  <c r="AV9"/>
  <c r="AQ9"/>
  <c r="AP8"/>
  <c r="AN9"/>
  <c r="AY9"/>
  <c r="AT9"/>
  <c r="AT8"/>
  <c r="AP7" i="52"/>
  <c r="AY9"/>
  <c r="AS9"/>
  <c r="AN9"/>
  <c r="AZ8"/>
  <c r="AO8"/>
  <c r="AW7"/>
  <c r="AS8"/>
  <c r="AV7"/>
  <c r="AS8" i="51"/>
  <c r="AN8"/>
  <c r="AR24" i="49"/>
  <c r="BA12"/>
  <c r="AO40"/>
  <c r="AS40"/>
  <c r="AW40"/>
  <c r="AW35"/>
  <c r="AY24"/>
  <c r="AT12"/>
  <c r="AO12"/>
  <c r="AO20"/>
  <c r="AY15"/>
  <c r="AR19" i="46"/>
  <c r="AU24"/>
  <c r="AQ19"/>
  <c r="AQ21"/>
  <c r="AZ20"/>
  <c r="AR20"/>
  <c r="AQ15"/>
  <c r="AN24"/>
  <c r="AV19"/>
  <c r="AN25" i="44"/>
  <c r="BA26"/>
  <c r="AV26"/>
  <c r="AX18"/>
  <c r="AT18"/>
  <c r="AZ16"/>
  <c r="AU16"/>
  <c r="AZ26"/>
  <c r="BA18"/>
  <c r="AO18"/>
  <c r="AN26"/>
  <c r="AQ24"/>
  <c r="AZ18"/>
  <c r="AV18"/>
  <c r="AU23"/>
  <c r="BA15" i="53"/>
  <c r="AS15" i="52"/>
  <c r="AY16" i="55"/>
  <c r="AN18" i="56"/>
  <c r="AZ18"/>
  <c r="AQ18"/>
  <c r="AX18"/>
  <c r="AY18"/>
  <c r="AV18"/>
  <c r="AV14" i="52"/>
  <c r="AN19"/>
  <c r="AV19"/>
  <c r="AO19"/>
  <c r="AW19"/>
  <c r="AP19"/>
  <c r="AX19"/>
  <c r="AR16"/>
  <c r="AZ16"/>
  <c r="AS16"/>
  <c r="BA16"/>
  <c r="AT16"/>
  <c r="AQ16" i="47"/>
  <c r="BA23"/>
  <c r="AN12"/>
  <c r="BA12"/>
  <c r="AO12"/>
  <c r="AZ12"/>
  <c r="AR12"/>
  <c r="AS12"/>
  <c r="AX12"/>
  <c r="AP12"/>
  <c r="AY31"/>
  <c r="BA34"/>
  <c r="AV34"/>
  <c r="AU34"/>
  <c r="AZ34"/>
  <c r="AO34"/>
  <c r="AW34"/>
  <c r="AP34"/>
  <c r="AW8" i="55"/>
  <c r="AQ26" i="45"/>
  <c r="AV26"/>
  <c r="AX26"/>
  <c r="AN15" i="52"/>
  <c r="AR15"/>
  <c r="AP15"/>
  <c r="AO22" i="54"/>
  <c r="AN15" i="53"/>
  <c r="AY15"/>
  <c r="AU15"/>
  <c r="AO15"/>
  <c r="AS24"/>
  <c r="AX12" i="50"/>
  <c r="AU12"/>
  <c r="AN31" i="44"/>
  <c r="AT31"/>
  <c r="AQ25" i="50"/>
  <c r="AV15" i="53"/>
  <c r="AZ31" i="44"/>
  <c r="AW18" i="56"/>
  <c r="AN25" i="52"/>
  <c r="AP25"/>
  <c r="AN20" i="53"/>
  <c r="AW20"/>
  <c r="AS20"/>
  <c r="AZ10" i="47"/>
  <c r="AZ17"/>
  <c r="AX17"/>
  <c r="BA26"/>
  <c r="AV26"/>
  <c r="AU26"/>
  <c r="AZ26"/>
  <c r="AO26"/>
  <c r="AP26"/>
  <c r="AW26"/>
  <c r="AV21" i="50"/>
  <c r="AO21"/>
  <c r="AO14"/>
  <c r="AZ33"/>
  <c r="AT33"/>
  <c r="AO21" i="53"/>
  <c r="AT15"/>
  <c r="AX31" i="44"/>
  <c r="AN22" i="52"/>
  <c r="AO22"/>
  <c r="AQ22"/>
  <c r="AR22"/>
  <c r="AT22"/>
  <c r="AV22"/>
  <c r="AW22"/>
  <c r="AZ22"/>
  <c r="BA22"/>
  <c r="AQ19"/>
  <c r="AQ16"/>
  <c r="AO34" i="53"/>
  <c r="AN34"/>
  <c r="AP34"/>
  <c r="AU34"/>
  <c r="AU19"/>
  <c r="AO18" i="47"/>
  <c r="AV18"/>
  <c r="AW18"/>
  <c r="AY18"/>
  <c r="AU20"/>
  <c r="AT20"/>
  <c r="AN22"/>
  <c r="AX22"/>
  <c r="AP22"/>
  <c r="AQ22"/>
  <c r="AS19" i="44"/>
  <c r="AW19"/>
  <c r="BA19"/>
  <c r="AT19"/>
  <c r="AX19"/>
  <c r="AN19"/>
  <c r="AV19"/>
  <c r="AZ19"/>
  <c r="AQ19"/>
  <c r="AY19"/>
  <c r="AN21" i="56"/>
  <c r="AV21"/>
  <c r="AX32" i="52"/>
  <c r="AS8" i="56"/>
  <c r="AZ31" i="52"/>
  <c r="AV31"/>
  <c r="AR31"/>
  <c r="AN31"/>
  <c r="AW34" i="51"/>
  <c r="BA32"/>
  <c r="AW32"/>
  <c r="AS32"/>
  <c r="AO32"/>
  <c r="AZ18"/>
  <c r="AR18"/>
  <c r="AQ21"/>
  <c r="AO33" i="53"/>
  <c r="AS26"/>
  <c r="AN14" i="55"/>
  <c r="AS22" i="44"/>
  <c r="AQ32" i="52"/>
  <c r="AP24"/>
  <c r="BA21" i="56"/>
  <c r="AP21"/>
  <c r="AX21"/>
  <c r="AU21"/>
  <c r="AZ32" i="52"/>
  <c r="BA9" i="56"/>
  <c r="AW9"/>
  <c r="AS9"/>
  <c r="BA12"/>
  <c r="AW28" i="52"/>
  <c r="AS28"/>
  <c r="AW29"/>
  <c r="AW30"/>
  <c r="AS30"/>
  <c r="AY31"/>
  <c r="AU31"/>
  <c r="AQ31"/>
  <c r="AR34" i="51"/>
  <c r="AZ32"/>
  <c r="AV32"/>
  <c r="AR32"/>
  <c r="AX18"/>
  <c r="AP18"/>
  <c r="AZ20"/>
  <c r="AV20"/>
  <c r="AT16" i="54"/>
  <c r="AR33" i="53"/>
  <c r="AZ26"/>
  <c r="AR26"/>
  <c r="AS31" i="55"/>
  <c r="AP31"/>
  <c r="AY29" i="50"/>
  <c r="AU29"/>
  <c r="AQ29"/>
  <c r="AZ29"/>
  <c r="AV29"/>
  <c r="AR29"/>
  <c r="AN29"/>
  <c r="BA29"/>
  <c r="AS29"/>
  <c r="AX29"/>
  <c r="AP29"/>
  <c r="AW29"/>
  <c r="AO29"/>
  <c r="AY31"/>
  <c r="AU31"/>
  <c r="AQ31"/>
  <c r="AZ31"/>
  <c r="AV31"/>
  <c r="AR31"/>
  <c r="AN31"/>
  <c r="BA31"/>
  <c r="AS31"/>
  <c r="AX31"/>
  <c r="AP31"/>
  <c r="AW31"/>
  <c r="AO31"/>
  <c r="AZ34" i="45"/>
  <c r="AR34"/>
  <c r="AO36" i="44"/>
  <c r="AR6" i="55"/>
  <c r="AN25" i="56"/>
  <c r="AR25"/>
  <c r="AV25"/>
  <c r="AN27"/>
  <c r="AV27"/>
  <c r="AN29"/>
  <c r="AR29"/>
  <c r="AV29"/>
  <c r="AN31"/>
  <c r="AR31"/>
  <c r="AV31"/>
  <c r="AN33"/>
  <c r="AR33"/>
  <c r="AV33"/>
  <c r="AN29" i="55"/>
  <c r="AP30"/>
  <c r="AU32"/>
  <c r="AW33"/>
  <c r="AO23" i="44"/>
  <c r="AN23"/>
  <c r="AP23"/>
  <c r="AR23"/>
  <c r="AS23"/>
  <c r="AT23"/>
  <c r="AV23"/>
  <c r="AW23"/>
  <c r="AX23"/>
  <c r="AY23"/>
  <c r="AZ23"/>
  <c r="BA23"/>
  <c r="AN11"/>
  <c r="AO11"/>
  <c r="AR11"/>
  <c r="AT11"/>
  <c r="AU11"/>
  <c r="AV11"/>
  <c r="AW11"/>
  <c r="AX11"/>
  <c r="AY11"/>
  <c r="AZ11"/>
  <c r="BA11"/>
  <c r="AX10"/>
  <c r="AN24"/>
  <c r="AO24"/>
  <c r="AR24"/>
  <c r="AS24"/>
  <c r="AT24"/>
  <c r="AU24"/>
  <c r="AV24"/>
  <c r="AW24"/>
  <c r="AX24"/>
  <c r="AY24"/>
  <c r="BA24"/>
  <c r="AP23" i="46"/>
  <c r="AT23"/>
  <c r="AO23"/>
  <c r="AU23"/>
  <c r="AZ23"/>
  <c r="AV23"/>
  <c r="BA23"/>
  <c r="AN23"/>
  <c r="AY23"/>
  <c r="AW23"/>
  <c r="AR23"/>
  <c r="AT34" i="45"/>
  <c r="AR34" i="46"/>
  <c r="AS30" i="55"/>
  <c r="AO6" i="46"/>
  <c r="AS6"/>
  <c r="BA6"/>
  <c r="AP6"/>
  <c r="AT6"/>
  <c r="AN6"/>
  <c r="AR6"/>
  <c r="AV6"/>
  <c r="AU6"/>
  <c r="AY6"/>
  <c r="AQ6"/>
  <c r="AQ34" i="50"/>
  <c r="AU34"/>
  <c r="AT26" i="44"/>
  <c r="AX16"/>
  <c r="AT16"/>
  <c r="AX17" i="46"/>
  <c r="AS18"/>
  <c r="BA18"/>
  <c r="AP18"/>
  <c r="AN18"/>
  <c r="AR18"/>
  <c r="AV18"/>
  <c r="AN13" i="45"/>
  <c r="AO13"/>
  <c r="AQ13"/>
  <c r="AR13"/>
  <c r="AT13"/>
  <c r="AW13"/>
  <c r="AX13"/>
  <c r="AY13"/>
  <c r="AZ13"/>
  <c r="BA13"/>
  <c r="AN28" i="46"/>
  <c r="AW15"/>
  <c r="AZ15"/>
  <c r="AO30"/>
  <c r="AN30"/>
  <c r="AT27"/>
  <c r="BA19"/>
  <c r="AW19"/>
  <c r="AO19"/>
  <c r="AX22"/>
  <c r="AO25"/>
  <c r="BA20"/>
  <c r="AW20"/>
  <c r="AS20"/>
  <c r="AO20"/>
  <c r="AU24" i="49"/>
  <c r="AW24"/>
  <c r="BA24"/>
  <c r="AO12" i="51"/>
  <c r="AS12"/>
  <c r="AW12"/>
  <c r="AP12"/>
  <c r="AT12"/>
  <c r="AX12"/>
  <c r="AR12"/>
  <c r="AV12"/>
  <c r="AZ12"/>
  <c r="AX20" i="46"/>
  <c r="AT20"/>
  <c r="AV24" i="49"/>
  <c r="AQ24"/>
  <c r="AY12" i="51"/>
  <c r="AX14"/>
  <c r="AX10"/>
  <c r="AT10"/>
  <c r="AX8"/>
  <c r="BA10" i="52"/>
  <c r="AP10"/>
  <c r="AN10" i="53"/>
  <c r="AR10"/>
  <c r="AZ10"/>
  <c r="AO10"/>
  <c r="AS10"/>
  <c r="BA10"/>
  <c r="AP10"/>
  <c r="AT10"/>
  <c r="BA6"/>
  <c r="BA15" i="54"/>
  <c r="AW15"/>
  <c r="AS15"/>
  <c r="AO15"/>
  <c r="AX9"/>
  <c r="AT9"/>
  <c r="AP9"/>
  <c r="AX8"/>
  <c r="AT8"/>
  <c r="AP8"/>
  <c r="AZ12" i="49"/>
  <c r="AU13"/>
  <c r="AO25"/>
  <c r="BA25"/>
  <c r="AP25"/>
  <c r="AN9"/>
  <c r="AR9"/>
  <c r="AV9"/>
  <c r="AZ9"/>
  <c r="AO9"/>
  <c r="AS9"/>
  <c r="AW9"/>
  <c r="BA9"/>
  <c r="AP9"/>
  <c r="AT9"/>
  <c r="AX9"/>
  <c r="AX13" i="52"/>
  <c r="AX9"/>
  <c r="AT9"/>
  <c r="AX11"/>
  <c r="AT8"/>
  <c r="AV12" i="54"/>
  <c r="AZ15"/>
  <c r="AV15"/>
  <c r="AR15"/>
  <c r="BA9"/>
  <c r="AW9"/>
  <c r="AS9"/>
  <c r="AO9"/>
  <c r="BA8"/>
  <c r="AW8"/>
  <c r="AS8"/>
  <c r="AO8"/>
  <c r="AZ27" i="49"/>
  <c r="AR25"/>
  <c r="AO7"/>
  <c r="AY9"/>
  <c r="AZ9" i="54"/>
  <c r="AV9"/>
  <c r="AR9"/>
  <c r="AZ8"/>
  <c r="AV8"/>
  <c r="AR8"/>
  <c r="AS14" i="49"/>
  <c r="AZ13"/>
  <c r="AR18"/>
  <c r="AQ25"/>
  <c r="AQ44"/>
  <c r="AU44"/>
  <c r="AY44"/>
  <c r="AQ41"/>
  <c r="AX26"/>
  <c r="AT26"/>
  <c r="AP26"/>
  <c r="AQ43"/>
  <c r="AX28"/>
  <c r="AV17"/>
  <c r="AR17"/>
  <c r="AN44"/>
  <c r="AR44"/>
  <c r="AV44"/>
  <c r="AZ44"/>
  <c r="BA21"/>
  <c r="BA26"/>
  <c r="AW26"/>
  <c r="AS26"/>
  <c r="AO44"/>
  <c r="AS44"/>
  <c r="AW44"/>
  <c r="AW25" i="56"/>
  <c r="AO28"/>
  <c r="AP28"/>
  <c r="AQ28"/>
  <c r="AT28"/>
  <c r="AU28"/>
  <c r="AW28"/>
  <c r="AY28"/>
  <c r="BA28"/>
  <c r="AO31"/>
  <c r="AY31"/>
  <c r="AU32"/>
  <c r="AN34"/>
  <c r="AO25"/>
  <c r="AQ25"/>
  <c r="AY25"/>
  <c r="AQ26"/>
  <c r="AU26"/>
  <c r="AQ31"/>
  <c r="AN32"/>
  <c r="AR32"/>
  <c r="AV32"/>
  <c r="AZ32"/>
  <c r="AX34"/>
  <c r="AS30" i="49"/>
  <c r="AW30"/>
  <c r="AU30"/>
  <c r="AP42"/>
  <c r="BA42"/>
  <c r="AR43"/>
  <c r="AR22" i="46"/>
  <c r="AQ22"/>
  <c r="AU30"/>
  <c r="AW16" i="44"/>
  <c r="AR16"/>
  <c r="AX24" i="56"/>
  <c r="AP24"/>
  <c r="AX22"/>
  <c r="AT22"/>
  <c r="AP22"/>
  <c r="BA11"/>
  <c r="AW11"/>
  <c r="AS11"/>
  <c r="AN11"/>
  <c r="AY28" i="52"/>
  <c r="AQ28"/>
  <c r="AO28"/>
  <c r="AT28"/>
  <c r="AX28"/>
  <c r="AZ28"/>
  <c r="BA28"/>
  <c r="AY16"/>
  <c r="AP32" i="51"/>
  <c r="AW20"/>
  <c r="AQ20"/>
  <c r="AY23" i="54"/>
  <c r="AT23"/>
  <c r="AS27" i="53"/>
  <c r="AW21" i="47"/>
  <c r="AW24" i="56"/>
  <c r="AN24"/>
  <c r="BA22"/>
  <c r="AW22"/>
  <c r="AS22"/>
  <c r="AN22"/>
  <c r="AS14"/>
  <c r="AX10"/>
  <c r="AT10"/>
  <c r="AZ11"/>
  <c r="AV11"/>
  <c r="AR11"/>
  <c r="AY7"/>
  <c r="AX32" i="51"/>
  <c r="BA20"/>
  <c r="AU20"/>
  <c r="AP20"/>
  <c r="AX23" i="54"/>
  <c r="AZ24" i="56"/>
  <c r="AR24"/>
  <c r="AZ22"/>
  <c r="AV22"/>
  <c r="AR22"/>
  <c r="AR12"/>
  <c r="AQ27" i="53"/>
  <c r="AS21" i="47"/>
  <c r="BA25"/>
  <c r="BA20" i="55"/>
  <c r="AX28" i="56"/>
  <c r="AS28"/>
  <c r="AZ28"/>
  <c r="AZ33"/>
  <c r="AO33"/>
  <c r="AY33"/>
  <c r="AW33"/>
  <c r="AQ33"/>
  <c r="AR35" i="44"/>
  <c r="AN35"/>
  <c r="AN18" i="50"/>
  <c r="AW31" i="56"/>
  <c r="AT31"/>
  <c r="AZ31"/>
  <c r="AN33" i="45"/>
  <c r="AS34" i="46"/>
  <c r="AW27" i="56"/>
  <c r="AU30"/>
  <c r="AT33" i="46"/>
  <c r="AX26" i="50"/>
  <c r="AY34"/>
  <c r="AR34"/>
  <c r="AW34"/>
  <c r="AP34"/>
  <c r="AQ27" i="56"/>
  <c r="AS30"/>
  <c r="BA28" i="50"/>
  <c r="AW28"/>
  <c r="AS28"/>
  <c r="AO28"/>
  <c r="AZ30"/>
  <c r="AR30"/>
  <c r="AT34"/>
  <c r="BA26"/>
  <c r="AV26"/>
  <c r="AV15"/>
  <c r="AR15"/>
  <c r="AZ27"/>
  <c r="AV27"/>
  <c r="AR27"/>
  <c r="AX30" i="46"/>
  <c r="AT15" i="50"/>
  <c r="AP15"/>
  <c r="AX27"/>
  <c r="AP27"/>
  <c r="AQ13" i="51"/>
  <c r="AS11" i="52"/>
  <c r="AQ32" i="50"/>
  <c r="BA15"/>
  <c r="AS15"/>
  <c r="AX20"/>
  <c r="AT20"/>
  <c r="AW27"/>
  <c r="AS27"/>
  <c r="AT26" i="46"/>
  <c r="BA22"/>
  <c r="BA10" i="51"/>
  <c r="AS20"/>
  <c r="AT31" i="52"/>
  <c r="AS13"/>
  <c r="AZ26" i="50"/>
  <c r="AN28"/>
  <c r="AT28"/>
  <c r="AW30"/>
  <c r="AU15"/>
  <c r="AY27"/>
  <c r="AX30" i="55"/>
  <c r="AU30"/>
  <c r="AR31"/>
  <c r="AY31"/>
  <c r="AZ30"/>
  <c r="AY27"/>
  <c r="AQ28"/>
  <c r="AU17"/>
  <c r="AX17"/>
  <c r="AS17"/>
  <c r="AW21"/>
  <c r="AN18"/>
  <c r="AO17"/>
  <c r="BA28"/>
  <c r="AW30"/>
  <c r="AV31"/>
  <c r="AN30"/>
  <c r="AN31"/>
  <c r="AU31"/>
  <c r="AX27"/>
  <c r="AO27"/>
  <c r="AR25"/>
  <c r="AT28"/>
  <c r="AU28"/>
  <c r="BA17"/>
  <c r="AT30"/>
  <c r="AT31"/>
  <c r="AZ31"/>
  <c r="BA31"/>
  <c r="AU18"/>
  <c r="AS27"/>
  <c r="AN28"/>
  <c r="AX25"/>
  <c r="AY17"/>
  <c r="AZ17"/>
  <c r="AU23" i="54"/>
  <c r="AW23"/>
  <c r="AT7"/>
  <c r="AN12" i="53"/>
  <c r="AP30" i="50"/>
  <c r="BA30"/>
  <c r="AZ20"/>
  <c r="AU20"/>
  <c r="AO20"/>
  <c r="AU27"/>
  <c r="AY20"/>
  <c r="AS20"/>
  <c r="AN20"/>
  <c r="AQ27"/>
  <c r="AW20"/>
  <c r="AR20"/>
  <c r="AQ13"/>
  <c r="AY13"/>
  <c r="AX6"/>
  <c r="AZ7" i="47"/>
  <c r="AU7"/>
  <c r="AR13" i="50"/>
  <c r="AP13"/>
  <c r="BA13"/>
  <c r="AN26" i="52"/>
  <c r="AP13"/>
  <c r="AR13"/>
  <c r="AV10" i="51"/>
  <c r="AT32"/>
  <c r="AQ34"/>
  <c r="AU13"/>
  <c r="AS10"/>
  <c r="AR14"/>
  <c r="AO12" i="52"/>
  <c r="AY13" i="51"/>
  <c r="BA6" i="47"/>
  <c r="AW34" i="46"/>
  <c r="AS16"/>
  <c r="BA29"/>
  <c r="AT34"/>
  <c r="AQ34"/>
  <c r="AR35"/>
  <c r="AZ35"/>
  <c r="AZ32"/>
  <c r="AX32"/>
  <c r="AU16"/>
  <c r="AT21"/>
  <c r="AN15"/>
  <c r="AR17"/>
  <c r="AO29"/>
  <c r="AO34"/>
  <c r="AS24"/>
  <c r="AO24"/>
  <c r="AT24"/>
  <c r="AV24"/>
  <c r="AW24"/>
  <c r="AX24"/>
  <c r="AY24"/>
  <c r="AZ24"/>
  <c r="BA24"/>
  <c r="AQ23"/>
  <c r="AS23"/>
  <c r="AN21"/>
  <c r="AR21"/>
  <c r="AV21"/>
  <c r="AZ21"/>
  <c r="AO22"/>
  <c r="AS22"/>
  <c r="AV22"/>
  <c r="AW22"/>
  <c r="AY22"/>
  <c r="AN26"/>
  <c r="AO26"/>
  <c r="AP26"/>
  <c r="AQ26"/>
  <c r="AR26"/>
  <c r="AS26"/>
  <c r="AU26"/>
  <c r="AV26"/>
  <c r="AW26"/>
  <c r="AX26"/>
  <c r="AY26"/>
  <c r="AZ26"/>
  <c r="BA26"/>
  <c r="AN25"/>
  <c r="AR25"/>
  <c r="AV25"/>
  <c r="AX25"/>
  <c r="AZ25"/>
  <c r="AT28"/>
  <c r="AV28"/>
  <c r="AY28"/>
  <c r="AP34"/>
  <c r="AU34"/>
  <c r="AV34"/>
  <c r="AX34"/>
  <c r="AY34"/>
  <c r="AZ34"/>
  <c r="BA34"/>
  <c r="AP27"/>
  <c r="AR27"/>
  <c r="AU27"/>
  <c r="AW27"/>
  <c r="AY27"/>
  <c r="BA27"/>
  <c r="BA35"/>
  <c r="AQ35"/>
  <c r="AT35"/>
  <c r="AZ16"/>
  <c r="AW30"/>
  <c r="AP29"/>
  <c r="AU10"/>
  <c r="AW33"/>
  <c r="AN35"/>
  <c r="AU35"/>
  <c r="AO35"/>
  <c r="AV35"/>
  <c r="AX31"/>
  <c r="AT31"/>
  <c r="AU31"/>
  <c r="AV31"/>
  <c r="AQ31"/>
  <c r="AN31"/>
  <c r="AV32"/>
  <c r="AO32"/>
  <c r="AP32"/>
  <c r="AY32"/>
  <c r="AR29"/>
  <c r="AS29"/>
  <c r="AS33"/>
  <c r="AS32"/>
  <c r="AY31"/>
  <c r="AQ32"/>
  <c r="AN10"/>
  <c r="AP10"/>
  <c r="AS10"/>
  <c r="AV10"/>
  <c r="AY10"/>
  <c r="BA10"/>
  <c r="AO31"/>
  <c r="AP31"/>
  <c r="AW31"/>
  <c r="AZ31"/>
  <c r="BA31"/>
  <c r="AP19"/>
  <c r="AS19"/>
  <c r="AX19"/>
  <c r="AU19"/>
  <c r="AY19"/>
  <c r="AZ19"/>
  <c r="AN13"/>
  <c r="AO13"/>
  <c r="AP13"/>
  <c r="AQ13"/>
  <c r="AR13"/>
  <c r="AS13"/>
  <c r="AT13"/>
  <c r="AU13"/>
  <c r="AV13"/>
  <c r="AW13"/>
  <c r="AX13"/>
  <c r="AY13"/>
  <c r="AZ13"/>
  <c r="BA13"/>
  <c r="AO18"/>
  <c r="AQ18"/>
  <c r="AT18"/>
  <c r="AX18"/>
  <c r="AZ18"/>
  <c r="AN14"/>
  <c r="AO14"/>
  <c r="AP14"/>
  <c r="AQ14"/>
  <c r="AR14"/>
  <c r="AS14"/>
  <c r="AT14"/>
  <c r="AU14"/>
  <c r="AV14"/>
  <c r="AW14"/>
  <c r="AX14"/>
  <c r="AY14"/>
  <c r="AZ14"/>
  <c r="BA14"/>
  <c r="AO12"/>
  <c r="AQ12"/>
  <c r="AS12"/>
  <c r="AU12"/>
  <c r="AW12"/>
  <c r="AY12"/>
  <c r="BA12"/>
  <c r="AO8"/>
  <c r="AR8"/>
  <c r="AT8"/>
  <c r="AV8"/>
  <c r="AX8"/>
  <c r="AZ8"/>
  <c r="AO15"/>
  <c r="AP15"/>
  <c r="AR15"/>
  <c r="AS15"/>
  <c r="AT15"/>
  <c r="AV15"/>
  <c r="AX15"/>
  <c r="AY15"/>
  <c r="AX33"/>
  <c r="AN33"/>
  <c r="AU33"/>
  <c r="AT29"/>
  <c r="AY29"/>
  <c r="AQ29"/>
  <c r="AZ29"/>
  <c r="AY33"/>
  <c r="AX29"/>
  <c r="AU29"/>
  <c r="AR32"/>
  <c r="AN32"/>
  <c r="AY17"/>
  <c r="AT30"/>
  <c r="AQ9"/>
  <c r="AZ7"/>
  <c r="AO9"/>
  <c r="AR30" i="45"/>
  <c r="AZ30"/>
  <c r="AS30"/>
  <c r="BA30"/>
  <c r="AZ24"/>
  <c r="AU24"/>
  <c r="AX24"/>
  <c r="AQ24"/>
  <c r="AW24"/>
  <c r="AT35"/>
  <c r="AQ35"/>
  <c r="BA35"/>
  <c r="AU7"/>
  <c r="AX7"/>
  <c r="AQ7"/>
  <c r="AS7"/>
  <c r="BA7"/>
  <c r="AZ7"/>
  <c r="AP35"/>
  <c r="AU35"/>
  <c r="AY30"/>
  <c r="AY33"/>
  <c r="AR33"/>
  <c r="BA33"/>
  <c r="AP33"/>
  <c r="AP26"/>
  <c r="AZ26"/>
  <c r="AO26"/>
  <c r="AW26"/>
  <c r="AT26"/>
  <c r="BA26"/>
  <c r="AR26"/>
  <c r="AQ33"/>
  <c r="AQ25"/>
  <c r="AT25"/>
  <c r="AZ25"/>
  <c r="AN7"/>
  <c r="AO7"/>
  <c r="AP7"/>
  <c r="AR7"/>
  <c r="AT7"/>
  <c r="AV7"/>
  <c r="AW7"/>
  <c r="AY7"/>
  <c r="AO14"/>
  <c r="AQ14"/>
  <c r="AV14"/>
  <c r="AX14"/>
  <c r="AZ14"/>
  <c r="AX35"/>
  <c r="AY24"/>
  <c r="AP30"/>
  <c r="AN30"/>
  <c r="AO30"/>
  <c r="AQ30"/>
  <c r="AT30"/>
  <c r="AW30"/>
  <c r="AX30"/>
  <c r="AO10"/>
  <c r="AY27"/>
  <c r="AW27"/>
  <c r="AR27"/>
  <c r="I27" s="1"/>
  <c r="AR10"/>
  <c r="AT10"/>
  <c r="AV10"/>
  <c r="AS10"/>
  <c r="AP10"/>
  <c r="AR36" i="44"/>
  <c r="AP36"/>
  <c r="AW36"/>
  <c r="AY22"/>
  <c r="BA34"/>
  <c r="AU34"/>
  <c r="BA22"/>
  <c r="AU22"/>
  <c r="AP21"/>
  <c r="AY21"/>
  <c r="AT20"/>
  <c r="AS36"/>
  <c r="AZ20"/>
  <c r="AZ28"/>
  <c r="BA6" i="54"/>
  <c r="AV9" i="53"/>
  <c r="AV8"/>
  <c r="AT6"/>
  <c r="AZ12"/>
  <c r="AW11"/>
  <c r="AU9"/>
  <c r="AQ12"/>
  <c r="AR7" i="55"/>
  <c r="AY7"/>
  <c r="AN8" i="47"/>
  <c r="AZ8"/>
  <c r="AX8"/>
  <c r="AW8" i="50"/>
  <c r="BA12"/>
  <c r="AY8"/>
  <c r="AT13"/>
  <c r="AV13"/>
  <c r="AO8"/>
  <c r="AY12"/>
  <c r="AU8"/>
  <c r="AR12"/>
  <c r="AW13"/>
  <c r="AX13"/>
  <c r="AS6"/>
  <c r="AZ8"/>
  <c r="AP12"/>
  <c r="AY11"/>
  <c r="AN11" i="52"/>
  <c r="BA11"/>
  <c r="AU12"/>
  <c r="AO11"/>
  <c r="AY10"/>
  <c r="AV11"/>
  <c r="AR12"/>
  <c r="AT11"/>
  <c r="AU11"/>
  <c r="AN10"/>
  <c r="AR11"/>
  <c r="AQ11"/>
  <c r="AT8" i="51"/>
  <c r="AY8"/>
  <c r="BA14"/>
  <c r="AV14"/>
  <c r="AO14"/>
  <c r="AW14"/>
  <c r="AV7"/>
  <c r="AO7"/>
  <c r="AP7"/>
  <c r="AS7"/>
  <c r="AZ7"/>
  <c r="AX6"/>
  <c r="AU14"/>
  <c r="AN14"/>
  <c r="AP14"/>
  <c r="AT14"/>
  <c r="AN12"/>
  <c r="AV6"/>
  <c r="AQ6"/>
  <c r="AZ14"/>
  <c r="AS14"/>
  <c r="AP18" i="49"/>
  <c r="AZ18"/>
  <c r="AY28"/>
  <c r="AN18"/>
  <c r="AU19"/>
  <c r="AO17"/>
  <c r="AQ17"/>
  <c r="AP17"/>
  <c r="AZ17"/>
  <c r="AU37"/>
  <c r="AS28"/>
  <c r="AO18"/>
  <c r="AR19"/>
  <c r="AT18"/>
  <c r="AQ28"/>
  <c r="AS17"/>
  <c r="AQ14"/>
  <c r="AS27"/>
  <c r="AP11"/>
  <c r="AQ38"/>
  <c r="AS38"/>
  <c r="AN38"/>
  <c r="AT38"/>
  <c r="AW38"/>
  <c r="AZ38"/>
  <c r="AX17"/>
  <c r="AP38"/>
  <c r="AW28"/>
  <c r="AV18"/>
  <c r="AU18"/>
  <c r="AW27"/>
  <c r="AZ34"/>
  <c r="AT15"/>
  <c r="AO26"/>
  <c r="AZ26"/>
  <c r="AV26"/>
  <c r="AU26"/>
  <c r="AR26"/>
  <c r="AV30"/>
  <c r="AP30"/>
  <c r="AU7" i="46"/>
  <c r="AT16"/>
  <c r="AT7"/>
  <c r="BA16"/>
  <c r="AY7"/>
  <c r="AV16"/>
  <c r="AR16"/>
  <c r="AX16"/>
  <c r="AO16"/>
  <c r="AZ6"/>
  <c r="AX6"/>
  <c r="AN9"/>
  <c r="AP9"/>
  <c r="AR9"/>
  <c r="AS9"/>
  <c r="AU9"/>
  <c r="AV9"/>
  <c r="AW9"/>
  <c r="AX9"/>
  <c r="AY9"/>
  <c r="AZ9"/>
  <c r="BA9"/>
  <c r="AN7"/>
  <c r="AO7"/>
  <c r="AP7"/>
  <c r="AQ7"/>
  <c r="AR7"/>
  <c r="AS7"/>
  <c r="AV7"/>
  <c r="AW7"/>
  <c r="AX7"/>
  <c r="BA7"/>
  <c r="AN24" i="45"/>
  <c r="AO24"/>
  <c r="AP24"/>
  <c r="AS24"/>
  <c r="AT24"/>
  <c r="BA24"/>
  <c r="AN11" i="46"/>
  <c r="AO11"/>
  <c r="AP11"/>
  <c r="AQ11"/>
  <c r="AR11"/>
  <c r="AS11"/>
  <c r="AT11"/>
  <c r="AU11"/>
  <c r="AV11"/>
  <c r="AW11"/>
  <c r="AY11"/>
  <c r="AZ11"/>
  <c r="BA11"/>
  <c r="AN17"/>
  <c r="AS17"/>
  <c r="AU17"/>
  <c r="AZ17"/>
  <c r="AO26" i="44"/>
  <c r="AS26"/>
  <c r="AU26"/>
  <c r="AX26"/>
  <c r="AY26"/>
  <c r="AO34"/>
  <c r="AP34"/>
  <c r="AQ34"/>
  <c r="AS34"/>
  <c r="AT34"/>
  <c r="AV34"/>
  <c r="AX34"/>
  <c r="AY34"/>
  <c r="AS35"/>
  <c r="AN20"/>
  <c r="AO20"/>
  <c r="AQ20"/>
  <c r="AR20"/>
  <c r="AS20"/>
  <c r="AU20"/>
  <c r="AV20"/>
  <c r="AW20"/>
  <c r="AX20"/>
  <c r="BA20"/>
  <c r="AP19"/>
  <c r="AR19"/>
  <c r="AU19"/>
  <c r="AO16"/>
  <c r="AP16"/>
  <c r="AQ16"/>
  <c r="AS16"/>
  <c r="AP35"/>
  <c r="AO35"/>
  <c r="AT35"/>
  <c r="AV35"/>
  <c r="AX35"/>
  <c r="AY35"/>
  <c r="AZ35"/>
  <c r="BA35"/>
  <c r="AY31"/>
  <c r="AS18"/>
  <c r="AY18"/>
  <c r="AV30"/>
  <c r="AP30"/>
  <c r="AY33"/>
  <c r="AT33"/>
  <c r="AP33"/>
  <c r="AS30"/>
  <c r="AS28"/>
  <c r="AP18"/>
  <c r="AR18"/>
  <c r="AW18"/>
  <c r="AT28"/>
  <c r="AO31"/>
  <c r="AR25"/>
  <c r="AR30"/>
  <c r="AN30"/>
  <c r="AY30"/>
  <c r="AW33"/>
  <c r="AS33"/>
  <c r="AR28"/>
  <c r="AN10" i="45"/>
  <c r="AQ10"/>
  <c r="AU10"/>
  <c r="AW10"/>
  <c r="AY10"/>
  <c r="AZ10"/>
  <c r="AY35"/>
  <c r="AN34"/>
  <c r="AO34"/>
  <c r="BA34"/>
  <c r="AN35"/>
  <c r="AU34"/>
  <c r="AZ35"/>
  <c r="AV35"/>
  <c r="AR35"/>
  <c r="AX34"/>
  <c r="AV34"/>
  <c r="AY34"/>
  <c r="AT32" i="46"/>
  <c r="BA32"/>
  <c r="AN16"/>
  <c r="AP16"/>
  <c r="AV29"/>
  <c r="AU28" i="49"/>
  <c r="AV28"/>
  <c r="AR6"/>
  <c r="AV41"/>
  <c r="AT21"/>
  <c r="AX6"/>
  <c r="AN13"/>
  <c r="AR27"/>
  <c r="BA13"/>
  <c r="AZ29"/>
  <c r="BA41"/>
  <c r="AQ27"/>
  <c r="AO41"/>
  <c r="AW19"/>
  <c r="AV27"/>
  <c r="AP29"/>
  <c r="AR28"/>
  <c r="AS19"/>
  <c r="BA28"/>
  <c r="AO28"/>
  <c r="AT45"/>
  <c r="AR41"/>
  <c r="AO6"/>
  <c r="AY41"/>
  <c r="AN27"/>
  <c r="AR12"/>
  <c r="BA35"/>
  <c r="AS41"/>
  <c r="AQ13"/>
  <c r="AT29"/>
  <c r="AS13"/>
  <c r="AX20"/>
  <c r="AX12"/>
  <c r="AX19"/>
  <c r="AU27"/>
  <c r="AT28"/>
  <c r="AP27"/>
  <c r="AN28"/>
  <c r="AP28"/>
  <c r="BA19"/>
  <c r="AN41"/>
  <c r="AP41"/>
  <c r="AT41"/>
  <c r="AU41"/>
  <c r="AW41"/>
  <c r="AS10"/>
  <c r="AV11"/>
  <c r="AT13"/>
  <c r="AV12"/>
  <c r="AP32"/>
  <c r="AY35"/>
  <c r="AU15"/>
  <c r="BA20"/>
  <c r="AU12"/>
  <c r="AX35"/>
  <c r="AV16"/>
  <c r="AW29"/>
  <c r="AO13"/>
  <c r="AX26" i="52"/>
  <c r="BA26"/>
  <c r="AS26"/>
  <c r="AP26"/>
  <c r="AU26"/>
  <c r="AV26"/>
  <c r="AQ26"/>
  <c r="AW26"/>
  <c r="AX20"/>
  <c r="AU20"/>
  <c r="AN20"/>
  <c r="AT20"/>
  <c r="AY20"/>
  <c r="AQ20"/>
  <c r="AV20"/>
  <c r="AW20"/>
  <c r="AO20"/>
  <c r="AY26"/>
  <c r="AR32"/>
  <c r="AU32"/>
  <c r="AN32"/>
  <c r="AY32"/>
  <c r="BA32"/>
  <c r="AO32"/>
  <c r="AS32"/>
  <c r="AT32"/>
  <c r="AR20"/>
  <c r="AT26"/>
  <c r="AV25"/>
  <c r="AR25"/>
  <c r="AO25"/>
  <c r="AQ25"/>
  <c r="AS25"/>
  <c r="AU25"/>
  <c r="AW25"/>
  <c r="AX25"/>
  <c r="AZ25"/>
  <c r="BA25"/>
  <c r="AX18"/>
  <c r="AP18"/>
  <c r="AO18"/>
  <c r="AY18"/>
  <c r="AN18"/>
  <c r="AQ18"/>
  <c r="AR18"/>
  <c r="AS18"/>
  <c r="AT18"/>
  <c r="AW18"/>
  <c r="AZ18"/>
  <c r="BA18"/>
  <c r="AZ20"/>
  <c r="AR26"/>
  <c r="AS20"/>
  <c r="AN12"/>
  <c r="AQ10"/>
  <c r="AV12"/>
  <c r="AO10"/>
  <c r="AY12"/>
  <c r="AW12"/>
  <c r="AY13"/>
  <c r="AW13"/>
  <c r="AU17"/>
  <c r="AX8"/>
  <c r="AT13"/>
  <c r="AV10"/>
  <c r="AT15"/>
  <c r="AY15"/>
  <c r="AZ15"/>
  <c r="AO15"/>
  <c r="AY8"/>
  <c r="AU8"/>
  <c r="AY7"/>
  <c r="AR8"/>
  <c r="AW8"/>
  <c r="AZ13"/>
  <c r="AT29"/>
  <c r="AR17"/>
  <c r="AZ29"/>
  <c r="BA17"/>
  <c r="AT12"/>
  <c r="AR29"/>
  <c r="AS12"/>
  <c r="AQ17"/>
  <c r="AT17"/>
  <c r="AX17"/>
  <c r="AS21"/>
  <c r="AQ21"/>
  <c r="AT21"/>
  <c r="AY21"/>
  <c r="AQ23"/>
  <c r="AT23"/>
  <c r="BA23"/>
  <c r="AP12"/>
  <c r="AS10"/>
  <c r="AP8"/>
  <c r="AN8"/>
  <c r="AN7"/>
  <c r="AO7"/>
  <c r="AQ7"/>
  <c r="AR7"/>
  <c r="AS7"/>
  <c r="AT7"/>
  <c r="AX7"/>
  <c r="AZ7"/>
  <c r="BA7"/>
  <c r="AS17"/>
  <c r="AZ17"/>
  <c r="AX10"/>
  <c r="BA13"/>
  <c r="AO29"/>
  <c r="AQ29"/>
  <c r="AT10"/>
  <c r="AS29"/>
  <c r="AX15"/>
  <c r="BA15"/>
  <c r="AO13"/>
  <c r="AP29"/>
  <c r="AN13"/>
  <c r="AU15"/>
  <c r="AP10" i="50"/>
  <c r="AU25"/>
  <c r="AR17"/>
  <c r="AZ17"/>
  <c r="BA17"/>
  <c r="AV8"/>
  <c r="AT12"/>
  <c r="AO12"/>
  <c r="AR8"/>
  <c r="AS12"/>
  <c r="AV12"/>
  <c r="AY26"/>
  <c r="AR26"/>
  <c r="AZ10"/>
  <c r="AT8"/>
  <c r="AX21"/>
  <c r="AN12"/>
  <c r="AY17"/>
  <c r="AT17"/>
  <c r="AO17"/>
  <c r="AT18"/>
  <c r="AW16"/>
  <c r="AQ16"/>
  <c r="AO27"/>
  <c r="AQ8"/>
  <c r="BA8"/>
  <c r="AW12"/>
  <c r="AS10"/>
  <c r="AX8"/>
  <c r="AS8"/>
  <c r="AO26"/>
  <c r="AN26"/>
  <c r="AP26"/>
  <c r="AS26"/>
  <c r="AU26"/>
  <c r="AT16"/>
  <c r="AQ17"/>
  <c r="AT21"/>
  <c r="AS21"/>
  <c r="BA21"/>
  <c r="AV17"/>
  <c r="AY18"/>
  <c r="AS17"/>
  <c r="AW18"/>
  <c r="AU10"/>
  <c r="AV16"/>
  <c r="AP16"/>
  <c r="AU16"/>
  <c r="AX16"/>
  <c r="AZ16"/>
  <c r="AW15" i="47"/>
  <c r="AS16"/>
  <c r="AT15"/>
  <c r="AN24"/>
  <c r="AO11"/>
  <c r="AW16"/>
  <c r="AU24"/>
  <c r="AN32"/>
  <c r="AR24"/>
  <c r="AY32"/>
  <c r="AP15"/>
  <c r="AS15"/>
  <c r="AN11"/>
  <c r="AU16"/>
  <c r="AV32"/>
  <c r="AV24"/>
  <c r="AQ32"/>
  <c r="AP35" i="55"/>
  <c r="AW35"/>
  <c r="AS14"/>
  <c r="AZ35"/>
  <c r="AZ18"/>
  <c r="AR18"/>
  <c r="AS35"/>
  <c r="AV7"/>
  <c r="AU7"/>
  <c r="AY35"/>
  <c r="BA21"/>
  <c r="BA18"/>
  <c r="AV35"/>
  <c r="AQ35"/>
  <c r="AT25"/>
  <c r="AR35"/>
  <c r="AW25"/>
  <c r="AV18"/>
  <c r="AT8"/>
  <c r="AT12"/>
  <c r="AY9"/>
  <c r="AO9"/>
  <c r="AS22"/>
  <c r="AT9"/>
  <c r="AR22"/>
  <c r="BA35"/>
  <c r="AN9"/>
  <c r="AZ7"/>
  <c r="AX35"/>
  <c r="BA14"/>
  <c r="AZ21"/>
  <c r="BA25"/>
  <c r="AT21"/>
  <c r="AN35"/>
  <c r="AO35"/>
  <c r="AZ20"/>
  <c r="AO23"/>
  <c r="AY12"/>
  <c r="AS23"/>
  <c r="AQ25"/>
  <c r="AQ7"/>
  <c r="AP8"/>
  <c r="AT23"/>
  <c r="AQ22"/>
  <c r="AS21"/>
  <c r="AQ20"/>
  <c r="AN7"/>
  <c r="AQ9" i="53"/>
  <c r="AZ9"/>
  <c r="AU33"/>
  <c r="AV33"/>
  <c r="AW33"/>
  <c r="AV24"/>
  <c r="AY9"/>
  <c r="AY33"/>
  <c r="AR32"/>
  <c r="AW32"/>
  <c r="AX9"/>
  <c r="AT9"/>
  <c r="AS7"/>
  <c r="AZ33"/>
  <c r="BA33"/>
  <c r="AR21"/>
  <c r="AQ7"/>
  <c r="AS9"/>
  <c r="AP7"/>
  <c r="AP24"/>
  <c r="AZ18"/>
  <c r="AZ32"/>
  <c r="AP32"/>
  <c r="BA32"/>
  <c r="AV22"/>
  <c r="AN22"/>
  <c r="AN14"/>
  <c r="AP14"/>
  <c r="AR14"/>
  <c r="AT14"/>
  <c r="AW14"/>
  <c r="AZ14"/>
  <c r="AN16"/>
  <c r="AP16"/>
  <c r="AR16"/>
  <c r="AT16"/>
  <c r="AU16"/>
  <c r="AV16"/>
  <c r="AW16"/>
  <c r="AX16"/>
  <c r="AY16"/>
  <c r="BA16"/>
  <c r="AN17"/>
  <c r="AT17"/>
  <c r="AV17"/>
  <c r="AX17"/>
  <c r="AN11"/>
  <c r="AQ11"/>
  <c r="AV11"/>
  <c r="AX11"/>
  <c r="AY11"/>
  <c r="AZ11"/>
  <c r="BA11"/>
  <c r="AS13"/>
  <c r="AW13"/>
  <c r="AY13"/>
  <c r="AZ13"/>
  <c r="BA13"/>
  <c r="AY30"/>
  <c r="AT30"/>
  <c r="AY25"/>
  <c r="AO9"/>
  <c r="BA9"/>
  <c r="AR7"/>
  <c r="AW7"/>
  <c r="AQ32"/>
  <c r="BA24"/>
  <c r="AY7"/>
  <c r="AT7"/>
  <c r="AY32"/>
  <c r="AX18"/>
  <c r="AX32"/>
  <c r="AN32"/>
  <c r="BA28"/>
  <c r="AU25"/>
  <c r="AO13" i="54"/>
  <c r="AT14"/>
  <c r="AT22"/>
  <c r="AN14"/>
  <c r="AZ14"/>
  <c r="AT21"/>
  <c r="AX21"/>
  <c r="BA35"/>
  <c r="AV35"/>
  <c r="AR35"/>
  <c r="AO35"/>
  <c r="AP29"/>
  <c r="AY29"/>
  <c r="AO28"/>
  <c r="AR28"/>
  <c r="AV28"/>
  <c r="AW28"/>
  <c r="AQ16"/>
  <c r="AS16"/>
  <c r="AX16"/>
  <c r="AN13"/>
  <c r="AQ13"/>
  <c r="AT13"/>
  <c r="AV13"/>
  <c r="AY13"/>
  <c r="BA13"/>
  <c r="AP22"/>
  <c r="AU22"/>
  <c r="AZ22"/>
  <c r="AO23"/>
  <c r="AQ23"/>
  <c r="AS23"/>
  <c r="AV23"/>
  <c r="AO12"/>
  <c r="AP12"/>
  <c r="AQ12"/>
  <c r="AR12"/>
  <c r="AS12"/>
  <c r="AT12"/>
  <c r="AU12"/>
  <c r="AW12"/>
  <c r="AX12"/>
  <c r="AY12"/>
  <c r="AZ12"/>
  <c r="BA12"/>
  <c r="AX14"/>
  <c r="AQ14"/>
  <c r="AV14"/>
  <c r="AQ21"/>
  <c r="AN21"/>
  <c r="AY35"/>
  <c r="AU35"/>
  <c r="AQ7"/>
  <c r="AQ25"/>
  <c r="AR25"/>
  <c r="AO26"/>
  <c r="AS26"/>
  <c r="AW26"/>
  <c r="AP26"/>
  <c r="AT26"/>
  <c r="AX26"/>
  <c r="AU27"/>
  <c r="AX30"/>
  <c r="AU30"/>
  <c r="AU31"/>
  <c r="AV31"/>
  <c r="AN32"/>
  <c r="AP32"/>
  <c r="AQ32"/>
  <c r="AY32"/>
  <c r="AN6"/>
  <c r="AO6"/>
  <c r="AP6"/>
  <c r="AQ6"/>
  <c r="AR6"/>
  <c r="AS6"/>
  <c r="AT6"/>
  <c r="AU6"/>
  <c r="AV6"/>
  <c r="AW6"/>
  <c r="AX6"/>
  <c r="AY6"/>
  <c r="AZ6"/>
  <c r="AR33"/>
  <c r="AX33"/>
  <c r="AQ34"/>
  <c r="AU34"/>
  <c r="AY34"/>
  <c r="AN34"/>
  <c r="AR34"/>
  <c r="AV21"/>
  <c r="BA21"/>
  <c r="AO21"/>
  <c r="AP21"/>
  <c r="BA7"/>
  <c r="AY7"/>
  <c r="I18"/>
  <c r="AX24"/>
  <c r="AZ24"/>
  <c r="BA24"/>
  <c r="AW7"/>
  <c r="AO7"/>
  <c r="AV7"/>
  <c r="AS7"/>
  <c r="AZ7"/>
  <c r="AR7"/>
  <c r="AU7"/>
  <c r="AN7"/>
  <c r="AX7"/>
  <c r="AX10" i="53"/>
  <c r="AW10"/>
  <c r="AV10"/>
  <c r="AU8"/>
  <c r="AQ8"/>
  <c r="AV7"/>
  <c r="BA7"/>
  <c r="AU7"/>
  <c r="AZ7"/>
  <c r="AO7"/>
  <c r="AY28"/>
  <c r="AX28"/>
  <c r="AO23"/>
  <c r="AT24"/>
  <c r="AN24"/>
  <c r="AR25"/>
  <c r="AP23"/>
  <c r="BA35"/>
  <c r="AR29"/>
  <c r="AQ35"/>
  <c r="AW35"/>
  <c r="AP35"/>
  <c r="AZ35"/>
  <c r="AQ28"/>
  <c r="AP28"/>
  <c r="AZ28"/>
  <c r="AS25"/>
  <c r="AV6"/>
  <c r="AT25"/>
  <c r="AX23"/>
  <c r="AN35"/>
  <c r="AY35"/>
  <c r="AR35"/>
  <c r="AO28"/>
  <c r="AS28"/>
  <c r="AW28"/>
  <c r="AR28"/>
  <c r="AY23"/>
  <c r="BA25"/>
  <c r="AR6"/>
  <c r="AO6"/>
  <c r="AQ6"/>
  <c r="AZ8"/>
  <c r="AO8"/>
  <c r="AW8"/>
  <c r="AT8"/>
  <c r="AY8"/>
  <c r="AN8"/>
  <c r="AP8"/>
  <c r="AS8"/>
  <c r="AT29"/>
  <c r="BA29"/>
  <c r="AN31"/>
  <c r="BA31"/>
  <c r="AV31"/>
  <c r="AU31"/>
  <c r="AS19"/>
  <c r="AT19"/>
  <c r="AO19"/>
  <c r="AX27"/>
  <c r="AP27"/>
  <c r="AW27"/>
  <c r="AY29"/>
  <c r="AY19"/>
  <c r="AN19"/>
  <c r="AR27"/>
  <c r="AP19"/>
  <c r="AZ19"/>
  <c r="AZ29"/>
  <c r="AP29"/>
  <c r="AX31"/>
  <c r="AS31"/>
  <c r="AY31"/>
  <c r="AV34"/>
  <c r="AR34"/>
  <c r="AW34"/>
  <c r="AS34"/>
  <c r="AZ21"/>
  <c r="AP21"/>
  <c r="AN21"/>
  <c r="AQ21"/>
  <c r="AT21"/>
  <c r="AU23"/>
  <c r="AT23"/>
  <c r="AU6"/>
  <c r="AW6"/>
  <c r="BA27"/>
  <c r="AN27"/>
  <c r="AZ6"/>
  <c r="AQ19"/>
  <c r="BA21"/>
  <c r="AY34"/>
  <c r="AY21"/>
  <c r="AS21"/>
  <c r="AV21"/>
  <c r="AT27"/>
  <c r="AR19"/>
  <c r="AX21"/>
  <c r="AR23"/>
  <c r="AO29"/>
  <c r="AX29"/>
  <c r="AN29"/>
  <c r="AV18"/>
  <c r="AP18"/>
  <c r="BA34"/>
  <c r="AP31"/>
  <c r="AR31"/>
  <c r="AW31"/>
  <c r="AZ31"/>
  <c r="AX30"/>
  <c r="AP30"/>
  <c r="AO30"/>
  <c r="AQ30"/>
  <c r="AS23"/>
  <c r="AQ15"/>
  <c r="AR15"/>
  <c r="AS15"/>
  <c r="AW15"/>
  <c r="AZ15"/>
  <c r="AO25"/>
  <c r="AW25"/>
  <c r="AX25"/>
  <c r="AP25"/>
  <c r="AU24"/>
  <c r="AO18"/>
  <c r="AN18"/>
  <c r="AT18"/>
  <c r="AY18"/>
  <c r="AS6"/>
  <c r="AX6"/>
  <c r="AU27"/>
  <c r="AU29"/>
  <c r="AP6"/>
  <c r="AN6"/>
  <c r="AY27"/>
  <c r="AW19"/>
  <c r="AZ34"/>
  <c r="AT34"/>
  <c r="AW21"/>
  <c r="AX34"/>
  <c r="BA19"/>
  <c r="AV27"/>
  <c r="AV19"/>
  <c r="AV23"/>
  <c r="AS29"/>
  <c r="AV29"/>
  <c r="AU18"/>
  <c r="BA18"/>
  <c r="AT35"/>
  <c r="AO35"/>
  <c r="AU35"/>
  <c r="AV28"/>
  <c r="AU28"/>
  <c r="AS32"/>
  <c r="AT32"/>
  <c r="AN33"/>
  <c r="AP33"/>
  <c r="AS33"/>
  <c r="BA23"/>
  <c r="AQ23"/>
  <c r="AQ26"/>
  <c r="AT20"/>
  <c r="AQ20"/>
  <c r="AO27"/>
  <c r="AS12"/>
  <c r="AY12"/>
  <c r="AW12"/>
  <c r="AN9"/>
  <c r="AP9"/>
  <c r="AR9"/>
  <c r="AY32" i="55"/>
  <c r="AR30"/>
  <c r="AZ32"/>
  <c r="AV29"/>
  <c r="AQ32"/>
  <c r="AR32"/>
  <c r="AT15"/>
  <c r="AO32"/>
  <c r="AX32"/>
  <c r="AS15"/>
  <c r="AV32"/>
  <c r="BA9"/>
  <c r="AQ11"/>
  <c r="AV8" i="47"/>
  <c r="AY9"/>
  <c r="AW9"/>
  <c r="AR6"/>
  <c r="AW8"/>
  <c r="AU8"/>
  <c r="AY8"/>
  <c r="AO9"/>
  <c r="AN9"/>
  <c r="AU9"/>
  <c r="BA9"/>
  <c r="AS9"/>
  <c r="AV9"/>
  <c r="AQ9" i="55"/>
  <c r="AW9"/>
  <c r="AP9"/>
  <c r="AX9"/>
  <c r="AU9"/>
  <c r="AR9"/>
  <c r="AR13"/>
  <c r="AX13"/>
  <c r="AP13"/>
  <c r="BA6"/>
  <c r="AZ6"/>
  <c r="AQ6"/>
  <c r="AW6"/>
  <c r="AT6"/>
  <c r="AV6"/>
  <c r="AY6"/>
  <c r="AN6"/>
  <c r="AS6"/>
  <c r="AX6"/>
  <c r="AU6"/>
  <c r="AO6"/>
  <c r="AQ34"/>
  <c r="AO34"/>
  <c r="AR34"/>
  <c r="AV34"/>
  <c r="AX34"/>
  <c r="AY34"/>
  <c r="AP34"/>
  <c r="AS34"/>
  <c r="AZ34"/>
  <c r="BA19"/>
  <c r="AX19"/>
  <c r="AX11"/>
  <c r="AS11"/>
  <c r="AN11"/>
  <c r="AP26"/>
  <c r="BA15"/>
  <c r="AU34"/>
  <c r="AP19"/>
  <c r="AS26"/>
  <c r="AY15"/>
  <c r="AT7"/>
  <c r="AS7"/>
  <c r="AW16"/>
  <c r="AY21"/>
  <c r="AN8"/>
  <c r="AV25"/>
  <c r="AQ8"/>
  <c r="AO8"/>
  <c r="AU22"/>
  <c r="AU23"/>
  <c r="AX12"/>
  <c r="AX8"/>
  <c r="AS12"/>
  <c r="AZ22"/>
  <c r="AZ23"/>
  <c r="AP7"/>
  <c r="AP21"/>
  <c r="AX22"/>
  <c r="AN22"/>
  <c r="AW7"/>
  <c r="AO7"/>
  <c r="AP28"/>
  <c r="AQ30"/>
  <c r="AN21"/>
  <c r="AQ21"/>
  <c r="AW31"/>
  <c r="AZ25"/>
  <c r="AU21"/>
  <c r="AY28"/>
  <c r="AO31"/>
  <c r="AV30"/>
  <c r="AW29"/>
  <c r="AT32"/>
  <c r="AT29"/>
  <c r="AO22"/>
  <c r="AR21"/>
  <c r="AZ13"/>
  <c r="AW13"/>
  <c r="BA8"/>
  <c r="AU8"/>
  <c r="AQ13"/>
  <c r="BA22"/>
  <c r="AY23"/>
  <c r="AZ12"/>
  <c r="AV24"/>
  <c r="AZ8"/>
  <c r="AR23"/>
  <c r="AO24"/>
  <c r="AT13"/>
  <c r="AV22"/>
  <c r="AS32"/>
  <c r="AZ19"/>
  <c r="AR19"/>
  <c r="AY19"/>
  <c r="AW19"/>
  <c r="AN19"/>
  <c r="AO19"/>
  <c r="AZ15"/>
  <c r="AX15"/>
  <c r="AN15"/>
  <c r="AX10"/>
  <c r="AQ10"/>
  <c r="AV27"/>
  <c r="AR27"/>
  <c r="AT27"/>
  <c r="AQ27"/>
  <c r="AP27"/>
  <c r="AZ33"/>
  <c r="AS33"/>
  <c r="AU33"/>
  <c r="AY33"/>
  <c r="AT33"/>
  <c r="AP15"/>
  <c r="AQ15"/>
  <c r="BA27"/>
  <c r="AP33"/>
  <c r="AX33"/>
  <c r="BA33"/>
  <c r="AR10"/>
  <c r="AR15"/>
  <c r="AO20"/>
  <c r="AN20"/>
  <c r="AP20"/>
  <c r="AU20"/>
  <c r="AO16"/>
  <c r="AZ16"/>
  <c r="AT11"/>
  <c r="AY11"/>
  <c r="BA11"/>
  <c r="AU11"/>
  <c r="AO11"/>
  <c r="AO26"/>
  <c r="AT26"/>
  <c r="BA26"/>
  <c r="AQ33"/>
  <c r="AX16"/>
  <c r="AU15"/>
  <c r="AO15"/>
  <c r="AY20"/>
  <c r="AN27"/>
  <c r="AR33"/>
  <c r="AS20"/>
  <c r="AQ19"/>
  <c r="AT19"/>
  <c r="AT10"/>
  <c r="AW11"/>
  <c r="AW10"/>
  <c r="AR11"/>
  <c r="AX20"/>
  <c r="AP17"/>
  <c r="AQ17"/>
  <c r="AT17"/>
  <c r="AR17"/>
  <c r="AV12"/>
  <c r="AO25"/>
  <c r="AS25"/>
  <c r="AN25"/>
  <c r="AU25"/>
  <c r="AX29"/>
  <c r="AY29"/>
  <c r="AN33"/>
  <c r="AV15"/>
  <c r="AZ27"/>
  <c r="AY26"/>
  <c r="AW27"/>
  <c r="AR26"/>
  <c r="BA16"/>
  <c r="AR20"/>
  <c r="AW20"/>
  <c r="AO33"/>
  <c r="AU27"/>
  <c r="AS19"/>
  <c r="AU19"/>
  <c r="AV19"/>
  <c r="AW26"/>
  <c r="BA10"/>
  <c r="AZ11"/>
  <c r="AP11"/>
  <c r="AQ24"/>
  <c r="AW24"/>
  <c r="AX24"/>
  <c r="AP24"/>
  <c r="AX23"/>
  <c r="AP23"/>
  <c r="AQ23"/>
  <c r="BA23"/>
  <c r="AT20"/>
  <c r="AT18"/>
  <c r="AO18"/>
  <c r="AP14"/>
  <c r="AR14"/>
  <c r="AR28"/>
  <c r="AZ28"/>
  <c r="AS28"/>
  <c r="AV33"/>
  <c r="AW34"/>
  <c r="BA34"/>
  <c r="AT34"/>
  <c r="AN34"/>
  <c r="AV21"/>
  <c r="AO21"/>
  <c r="AV8"/>
  <c r="AS13"/>
  <c r="AO13"/>
  <c r="BA32"/>
  <c r="AY22"/>
  <c r="AY8"/>
  <c r="AN13"/>
  <c r="AP32"/>
  <c r="AR33" i="47"/>
  <c r="AY21"/>
  <c r="AP21"/>
  <c r="AX21"/>
  <c r="AX13"/>
  <c r="AV7"/>
  <c r="AW11"/>
  <c r="AO21"/>
  <c r="AX9"/>
  <c r="AR9"/>
  <c r="AT9"/>
  <c r="BA21"/>
  <c r="AO24"/>
  <c r="AN33"/>
  <c r="AW19"/>
  <c r="AX33"/>
  <c r="AR11"/>
  <c r="AS19"/>
  <c r="AQ19"/>
  <c r="AX32"/>
  <c r="AZ24"/>
  <c r="AR21"/>
  <c r="AZ21"/>
  <c r="AR19"/>
  <c r="AZ19"/>
  <c r="AQ13"/>
  <c r="AZ32"/>
  <c r="AX14"/>
  <c r="AU32"/>
  <c r="AW29"/>
  <c r="AP13"/>
  <c r="BA8"/>
  <c r="AR8"/>
  <c r="AQ11"/>
  <c r="AO19"/>
  <c r="AV22"/>
  <c r="BA22"/>
  <c r="AZ9"/>
  <c r="AQ9"/>
  <c r="AO25"/>
  <c r="AP25"/>
  <c r="AQ25"/>
  <c r="AR25"/>
  <c r="AS25"/>
  <c r="AT25"/>
  <c r="AU25"/>
  <c r="AV25"/>
  <c r="AW25"/>
  <c r="AY25"/>
  <c r="AZ25"/>
  <c r="AN28"/>
  <c r="AO28"/>
  <c r="AQ28"/>
  <c r="AR28"/>
  <c r="AS28"/>
  <c r="AT28"/>
  <c r="AU28"/>
  <c r="AV28"/>
  <c r="AW28"/>
  <c r="AX28"/>
  <c r="AY28"/>
  <c r="AZ28"/>
  <c r="BA28"/>
  <c r="AS24"/>
  <c r="AT33"/>
  <c r="BA19"/>
  <c r="AZ14"/>
  <c r="AQ21"/>
  <c r="AU19"/>
  <c r="AP32"/>
  <c r="AT21"/>
  <c r="AR32"/>
  <c r="AV16"/>
  <c r="AZ16"/>
  <c r="AQ15"/>
  <c r="AV15"/>
  <c r="AP8"/>
  <c r="AQ8"/>
  <c r="AS8"/>
  <c r="AT8"/>
  <c r="AQ7"/>
  <c r="AX7"/>
  <c r="AR13"/>
  <c r="AZ13"/>
  <c r="AP23"/>
  <c r="AT23"/>
  <c r="AR23"/>
  <c r="AW23"/>
  <c r="AX23"/>
  <c r="AQ23"/>
  <c r="AN23"/>
  <c r="AZ23"/>
  <c r="AZ27"/>
  <c r="AU27"/>
  <c r="AP27"/>
  <c r="AR27"/>
  <c r="AS27"/>
  <c r="AN27"/>
  <c r="AW27"/>
  <c r="AU29"/>
  <c r="AP29"/>
  <c r="AQ29"/>
  <c r="AX29"/>
  <c r="AV29"/>
  <c r="BA29"/>
  <c r="AR29"/>
  <c r="AS29"/>
  <c r="AQ30"/>
  <c r="AY30"/>
  <c r="AR30"/>
  <c r="AP30"/>
  <c r="AO30"/>
  <c r="AV30"/>
  <c r="AS30"/>
  <c r="AT30"/>
  <c r="AN30"/>
  <c r="AP11"/>
  <c r="AS11"/>
  <c r="AU11"/>
  <c r="AX11"/>
  <c r="AY11"/>
  <c r="AZ11"/>
  <c r="BA11"/>
  <c r="AO10"/>
  <c r="AR10"/>
  <c r="AT10"/>
  <c r="AW10"/>
  <c r="AY10"/>
  <c r="AT24"/>
  <c r="AW24"/>
  <c r="AX24"/>
  <c r="AY24"/>
  <c r="BA24"/>
  <c r="AU23"/>
  <c r="AS23"/>
  <c r="AZ30"/>
  <c r="AW30"/>
  <c r="AO29"/>
  <c r="AQ27"/>
  <c r="AS6"/>
  <c r="AO6"/>
  <c r="AZ6"/>
  <c r="AN6"/>
  <c r="AW6"/>
  <c r="AT6"/>
  <c r="AU6"/>
  <c r="AX6"/>
  <c r="AP6"/>
  <c r="AV6"/>
  <c r="AY23"/>
  <c r="AT29"/>
  <c r="AX30"/>
  <c r="AU30"/>
  <c r="AO27"/>
  <c r="AN14"/>
  <c r="AP14"/>
  <c r="AW14"/>
  <c r="AO14"/>
  <c r="AU14"/>
  <c r="AV14"/>
  <c r="AS14"/>
  <c r="AR14"/>
  <c r="AN18"/>
  <c r="AT18"/>
  <c r="AU18"/>
  <c r="AX18"/>
  <c r="I12"/>
  <c r="AQ6"/>
  <c r="AO23"/>
  <c r="AV27"/>
  <c r="AX27"/>
  <c r="AV23"/>
  <c r="AY29"/>
  <c r="BA27"/>
  <c r="AZ29"/>
  <c r="BA30"/>
  <c r="AX31"/>
  <c r="AN31"/>
  <c r="AO31"/>
  <c r="AR31"/>
  <c r="AQ31"/>
  <c r="AU17"/>
  <c r="AR17"/>
  <c r="AP20"/>
  <c r="AY20"/>
  <c r="BA33"/>
  <c r="AP33"/>
  <c r="BA20"/>
  <c r="AV20"/>
  <c r="AS17"/>
  <c r="AT17"/>
  <c r="AT22"/>
  <c r="AY22"/>
  <c r="AO22"/>
  <c r="AS22"/>
  <c r="BA32"/>
  <c r="AO32"/>
  <c r="AW32"/>
  <c r="AT32"/>
  <c r="AN19" i="50"/>
  <c r="AU19"/>
  <c r="AZ19"/>
  <c r="AR19"/>
  <c r="AY19"/>
  <c r="BA19"/>
  <c r="AX19"/>
  <c r="AP19"/>
  <c r="AQ19"/>
  <c r="AP7"/>
  <c r="AO7"/>
  <c r="BA7"/>
  <c r="AU7"/>
  <c r="AS7"/>
  <c r="AX7"/>
  <c r="AS23"/>
  <c r="AY23"/>
  <c r="AR23"/>
  <c r="AQ23"/>
  <c r="AX23"/>
  <c r="AT23"/>
  <c r="AO23"/>
  <c r="AX35"/>
  <c r="AQ35"/>
  <c r="AW35"/>
  <c r="AO9"/>
  <c r="AV14"/>
  <c r="AZ14"/>
  <c r="AR7"/>
  <c r="AW7"/>
  <c r="BA23"/>
  <c r="AQ14"/>
  <c r="AW25"/>
  <c r="BA25"/>
  <c r="AP23"/>
  <c r="AN7"/>
  <c r="AT7"/>
  <c r="AU14"/>
  <c r="AR35"/>
  <c r="AN33"/>
  <c r="BA33"/>
  <c r="AP14"/>
  <c r="AO25"/>
  <c r="AV25"/>
  <c r="AU23"/>
  <c r="AN23"/>
  <c r="AY7"/>
  <c r="AV7"/>
  <c r="AU35"/>
  <c r="AS19"/>
  <c r="AQ15"/>
  <c r="AN15"/>
  <c r="AX15"/>
  <c r="AO15"/>
  <c r="AW15"/>
  <c r="AZ15"/>
  <c r="AR33"/>
  <c r="AX14"/>
  <c r="AT25"/>
  <c r="AW23"/>
  <c r="AW19"/>
  <c r="BA35"/>
  <c r="AT19"/>
  <c r="AO19"/>
  <c r="AZ7"/>
  <c r="AW21"/>
  <c r="AQ21"/>
  <c r="AP21"/>
  <c r="AY21"/>
  <c r="AZ21"/>
  <c r="AN21"/>
  <c r="AZ23"/>
  <c r="AV11"/>
  <c r="AR25"/>
  <c r="AP25"/>
  <c r="AX25"/>
  <c r="AN25"/>
  <c r="AS25"/>
  <c r="AY25"/>
  <c r="AZ13"/>
  <c r="AS13"/>
  <c r="AY10"/>
  <c r="AT10"/>
  <c r="AN10"/>
  <c r="BA27"/>
  <c r="AU32"/>
  <c r="AT27"/>
  <c r="AQ18"/>
  <c r="AO32"/>
  <c r="AT32"/>
  <c r="AX10"/>
  <c r="AR10"/>
  <c r="AO10"/>
  <c r="AX9"/>
  <c r="AR9"/>
  <c r="AQ9"/>
  <c r="AZ9"/>
  <c r="AW6"/>
  <c r="AN6"/>
  <c r="AT6"/>
  <c r="BA6"/>
  <c r="AZ6"/>
  <c r="AV6"/>
  <c r="AY6"/>
  <c r="AU6"/>
  <c r="AQ7"/>
  <c r="AU11"/>
  <c r="AN11"/>
  <c r="AP11"/>
  <c r="BA11"/>
  <c r="AS11"/>
  <c r="BA10"/>
  <c r="AQ10"/>
  <c r="AV10"/>
  <c r="AP9"/>
  <c r="AO6"/>
  <c r="AP6"/>
  <c r="AR6"/>
  <c r="AV6" i="52"/>
  <c r="AQ6"/>
  <c r="AN6"/>
  <c r="BA6"/>
  <c r="AW6"/>
  <c r="AZ6"/>
  <c r="AX6"/>
  <c r="AU6"/>
  <c r="AY6"/>
  <c r="AS6"/>
  <c r="AO6"/>
  <c r="AP6"/>
  <c r="AT6"/>
  <c r="AR6" i="51"/>
  <c r="AT6"/>
  <c r="BA6"/>
  <c r="AY6"/>
  <c r="AW6"/>
  <c r="AP6"/>
  <c r="AO6"/>
  <c r="AU6"/>
  <c r="AR14" i="49"/>
  <c r="BA37"/>
  <c r="AR37"/>
  <c r="AX37"/>
  <c r="AT37"/>
  <c r="AS45"/>
  <c r="AZ7"/>
  <c r="AQ33"/>
  <c r="AT33"/>
  <c r="AQ37"/>
  <c r="AS20"/>
  <c r="AV37"/>
  <c r="AS32"/>
  <c r="AV45"/>
  <c r="AP37"/>
  <c r="AW42"/>
  <c r="AR20"/>
  <c r="AP7"/>
  <c r="AN7"/>
  <c r="AV33"/>
  <c r="AS33"/>
  <c r="AZ33"/>
  <c r="AR33"/>
  <c r="AO42"/>
  <c r="AP24"/>
  <c r="AN12"/>
  <c r="AW11"/>
  <c r="AQ11"/>
  <c r="AZ32"/>
  <c r="AT42"/>
  <c r="BA7"/>
  <c r="AO11"/>
  <c r="AO33"/>
  <c r="AY33"/>
  <c r="AU20"/>
  <c r="AW37"/>
  <c r="AP33"/>
  <c r="AN37"/>
  <c r="AX14"/>
  <c r="AZ16"/>
  <c r="AY16"/>
  <c r="AW16"/>
  <c r="AQ16"/>
  <c r="BA16"/>
  <c r="AN16"/>
  <c r="AP15"/>
  <c r="BA15"/>
  <c r="AX15"/>
  <c r="AV15"/>
  <c r="AQ15"/>
  <c r="AR15"/>
  <c r="AS15"/>
  <c r="AZ15"/>
  <c r="AO15"/>
  <c r="AW15"/>
  <c r="AV20"/>
  <c r="AT20"/>
  <c r="AZ20"/>
  <c r="AY20"/>
  <c r="AP20"/>
  <c r="AW20"/>
  <c r="AQ20"/>
  <c r="AX21"/>
  <c r="AR21"/>
  <c r="AV21"/>
  <c r="AO21"/>
  <c r="AR23"/>
  <c r="AU23"/>
  <c r="AV23"/>
  <c r="AT19"/>
  <c r="AZ19"/>
  <c r="AP19"/>
  <c r="AO19"/>
  <c r="AV19"/>
  <c r="AY19"/>
  <c r="AV13"/>
  <c r="AY13"/>
  <c r="AW13"/>
  <c r="AR13"/>
  <c r="AP13"/>
  <c r="AY12"/>
  <c r="AP12"/>
  <c r="AY11"/>
  <c r="AT11"/>
  <c r="BA11"/>
  <c r="AS11"/>
  <c r="AR11"/>
  <c r="AN11"/>
  <c r="AZ11"/>
  <c r="AU11"/>
  <c r="BA6"/>
  <c r="AX7"/>
  <c r="AW7"/>
  <c r="AV7"/>
  <c r="AQ7"/>
  <c r="AY7"/>
  <c r="AT7"/>
  <c r="AS7"/>
  <c r="AR7"/>
  <c r="AQ8"/>
  <c r="AS8"/>
  <c r="AO8"/>
  <c r="AN8"/>
  <c r="AW8"/>
  <c r="AZ8"/>
  <c r="AP8"/>
  <c r="AR8"/>
  <c r="BA8"/>
  <c r="AT8"/>
  <c r="AU34"/>
  <c r="AP34"/>
  <c r="AY34"/>
  <c r="AN34"/>
  <c r="AW34"/>
  <c r="AO34"/>
  <c r="AX34"/>
  <c r="AR34"/>
  <c r="AQ34"/>
  <c r="AS34"/>
  <c r="AV34"/>
  <c r="AW39"/>
  <c r="AV39"/>
  <c r="AT39"/>
  <c r="AR39"/>
  <c r="AN39"/>
  <c r="AP39"/>
  <c r="AS39"/>
  <c r="AZ39"/>
  <c r="AO22"/>
  <c r="AU22"/>
  <c r="AT34"/>
  <c r="AY39"/>
  <c r="AQ39"/>
  <c r="AZ10"/>
  <c r="AW10"/>
  <c r="AU39"/>
  <c r="AX8"/>
  <c r="AW22"/>
  <c r="AV22"/>
  <c r="AV8"/>
  <c r="AU8"/>
  <c r="AN45"/>
  <c r="AY45"/>
  <c r="AW45"/>
  <c r="AX45"/>
  <c r="AZ45"/>
  <c r="AU45"/>
  <c r="AP45"/>
  <c r="AO45"/>
  <c r="AQ45"/>
  <c r="BA45"/>
  <c r="AU14"/>
  <c r="AT14"/>
  <c r="AN14"/>
  <c r="AO14"/>
  <c r="AW14"/>
  <c r="AP14"/>
  <c r="AZ14"/>
  <c r="BA14"/>
  <c r="AV14"/>
  <c r="AY43"/>
  <c r="AP43"/>
  <c r="AO43"/>
  <c r="AU43"/>
  <c r="BA43"/>
  <c r="AS43"/>
  <c r="AZ43"/>
  <c r="AV43"/>
  <c r="AN43"/>
  <c r="AT43"/>
  <c r="AN10"/>
  <c r="AQ10"/>
  <c r="AO10"/>
  <c r="AV10"/>
  <c r="AU10"/>
  <c r="AY10"/>
  <c r="AX10"/>
  <c r="BA10"/>
  <c r="AR10"/>
  <c r="BA39"/>
  <c r="AN22"/>
  <c r="AP22"/>
  <c r="AQ22"/>
  <c r="AR22"/>
  <c r="AT22"/>
  <c r="AX22"/>
  <c r="AY22"/>
  <c r="AZ22"/>
  <c r="BA22"/>
  <c r="AN23"/>
  <c r="AO23"/>
  <c r="AP23"/>
  <c r="AQ23"/>
  <c r="AS23"/>
  <c r="AT23"/>
  <c r="AW23"/>
  <c r="AX23"/>
  <c r="AY23"/>
  <c r="AZ23"/>
  <c r="AX39"/>
  <c r="AT10"/>
  <c r="BA34"/>
  <c r="AY8"/>
  <c r="AN32"/>
  <c r="AR32"/>
  <c r="AQ32"/>
  <c r="AY32"/>
  <c r="AT32"/>
  <c r="AU32"/>
  <c r="AX32"/>
  <c r="BA32"/>
  <c r="AO32"/>
  <c r="AW32"/>
  <c r="AP36"/>
  <c r="BA36"/>
  <c r="AZ36"/>
  <c r="AN6"/>
  <c r="AU6"/>
  <c r="AP6"/>
  <c r="AW6"/>
  <c r="AZ6"/>
  <c r="AQ6"/>
  <c r="AS6"/>
  <c r="AV6"/>
  <c r="AO27"/>
  <c r="AT27"/>
  <c r="AY27"/>
  <c r="BA27"/>
  <c r="AO30"/>
  <c r="AQ30"/>
  <c r="AT30"/>
  <c r="AX30"/>
  <c r="AY30"/>
  <c r="AZ30"/>
  <c r="BA30"/>
  <c r="AS25"/>
  <c r="AT25"/>
  <c r="AW25"/>
  <c r="AX25"/>
  <c r="AY25"/>
  <c r="AZ25"/>
  <c r="AP21"/>
  <c r="AQ21"/>
  <c r="AS21"/>
  <c r="AU21"/>
  <c r="AW21"/>
  <c r="AZ21"/>
  <c r="AN24"/>
  <c r="AO24"/>
  <c r="AS24"/>
  <c r="AX24"/>
  <c r="AZ24"/>
  <c r="AO16"/>
  <c r="AP16"/>
  <c r="AR16"/>
  <c r="AS16"/>
  <c r="AU16"/>
  <c r="AY18"/>
  <c r="AX18"/>
  <c r="AS18"/>
  <c r="AU42"/>
  <c r="AV42"/>
  <c r="AR42"/>
  <c r="AZ31"/>
  <c r="AQ18"/>
  <c r="AT31"/>
  <c r="BA31"/>
  <c r="AZ42"/>
  <c r="AO29"/>
  <c r="BA18"/>
  <c r="AQ42"/>
  <c r="AY42"/>
  <c r="AY31"/>
  <c r="AQ31"/>
  <c r="AR35"/>
  <c r="AS35"/>
  <c r="AO36"/>
  <c r="AT36"/>
  <c r="AU36"/>
  <c r="AO37"/>
  <c r="AN36"/>
  <c r="AV35"/>
  <c r="AR31"/>
  <c r="BA33"/>
  <c r="AO35"/>
  <c r="AP35"/>
  <c r="AR36"/>
  <c r="AS36"/>
  <c r="AX33"/>
  <c r="AP31"/>
  <c r="AQ36"/>
  <c r="AX36"/>
  <c r="AY37"/>
  <c r="AZ35"/>
  <c r="AV31"/>
  <c r="AW33"/>
  <c r="AU33"/>
  <c r="AT35"/>
  <c r="AU35"/>
  <c r="AV36"/>
  <c r="AZ37"/>
  <c r="AQ35"/>
  <c r="AO31"/>
  <c r="AW31"/>
  <c r="AW36"/>
  <c r="AY36"/>
  <c r="AS29"/>
  <c r="AY29"/>
  <c r="AV29"/>
  <c r="AN29"/>
  <c r="AX29"/>
  <c r="AR29"/>
  <c r="AU29"/>
  <c r="BA29"/>
  <c r="I34" i="45"/>
  <c r="I26" i="46"/>
  <c r="I15" i="54"/>
  <c r="I10" i="50"/>
  <c r="I26" i="49"/>
  <c r="I38"/>
  <c r="I45"/>
  <c r="I28" i="47" l="1"/>
  <c r="I15" i="55"/>
  <c r="I33" i="53"/>
  <c r="I8"/>
  <c r="I11" i="49"/>
  <c r="I27" i="53"/>
  <c r="I10" i="45"/>
  <c r="I13" i="46"/>
  <c r="AN19" i="54"/>
  <c r="AP19"/>
  <c r="AR19"/>
  <c r="AT19"/>
  <c r="AV19"/>
  <c r="AX19"/>
  <c r="AZ19"/>
  <c r="AN17"/>
  <c r="AP17"/>
  <c r="AR17"/>
  <c r="AT17"/>
  <c r="AQ25" i="53"/>
  <c r="AN25"/>
  <c r="AN23"/>
  <c r="AW23"/>
  <c r="AR22" i="47"/>
  <c r="AW22"/>
  <c r="AR26" i="54"/>
  <c r="AZ26"/>
  <c r="I26" i="56"/>
  <c r="AX31" i="55"/>
  <c r="AQ31"/>
  <c r="AT26" i="50"/>
  <c r="AW26"/>
  <c r="AQ22" i="51"/>
  <c r="AY22"/>
  <c r="AN24"/>
  <c r="AO24"/>
  <c r="AS24"/>
  <c r="AW24"/>
  <c r="BA24"/>
  <c r="I29" i="49"/>
  <c r="I22"/>
  <c r="I12"/>
  <c r="I13"/>
  <c r="I6" i="51"/>
  <c r="I6" i="52"/>
  <c r="I23" i="50"/>
  <c r="I29" i="47"/>
  <c r="I23"/>
  <c r="I7" i="55"/>
  <c r="I16" i="53"/>
  <c r="I8" i="52"/>
  <c r="I28" i="49"/>
  <c r="I18" i="46"/>
  <c r="I11" i="44"/>
  <c r="I31" i="50"/>
  <c r="AV8" i="56"/>
  <c r="AW12"/>
  <c r="BA8"/>
  <c r="I40" i="49"/>
  <c r="AN20" i="51"/>
  <c r="AY32"/>
  <c r="AN29" i="52"/>
  <c r="AV17"/>
  <c r="AU29"/>
  <c r="AW17"/>
  <c r="AQ6" i="56"/>
  <c r="AU22" i="53"/>
  <c r="AS16" i="56"/>
  <c r="I24" i="50"/>
  <c r="AN28" i="52"/>
  <c r="AS18" i="47"/>
  <c r="AV25" i="53"/>
  <c r="AS21" i="51"/>
  <c r="AO18"/>
  <c r="AS18"/>
  <c r="AW18"/>
  <c r="BA18"/>
  <c r="AY12" i="56"/>
  <c r="BA17"/>
  <c r="AW15"/>
  <c r="AW23" i="55"/>
  <c r="AT6" i="56"/>
  <c r="AW17"/>
  <c r="AR21" i="51"/>
  <c r="AW21"/>
  <c r="BA21"/>
  <c r="AY14" i="52"/>
  <c r="AW14"/>
  <c r="AY13" i="55"/>
  <c r="AS22" i="53"/>
  <c r="BA22"/>
  <c r="AQ22"/>
  <c r="AT25" i="52"/>
  <c r="AU13" i="55"/>
  <c r="AN26" i="47"/>
  <c r="AU22"/>
  <c r="AR14" i="52"/>
  <c r="BA6" i="56"/>
  <c r="AS15"/>
  <c r="AZ22" i="53"/>
  <c r="AT22"/>
  <c r="AP22"/>
  <c r="AT35" i="55"/>
  <c r="I35" s="1"/>
  <c r="AW16" i="56"/>
  <c r="AQ15"/>
  <c r="AP27" i="52"/>
  <c r="AX27"/>
  <c r="BA27"/>
  <c r="AX34" i="47"/>
  <c r="AZ22"/>
  <c r="AP18"/>
  <c r="I18" s="1"/>
  <c r="AU22" i="52"/>
  <c r="AY22"/>
  <c r="AP32"/>
  <c r="I32" s="1"/>
  <c r="AR26" i="47"/>
  <c r="AV13" i="55"/>
  <c r="AN17"/>
  <c r="I17" s="1"/>
  <c r="AS34" i="47"/>
  <c r="AY26"/>
  <c r="AW32" i="52"/>
  <c r="AP15" i="56"/>
  <c r="AT15"/>
  <c r="AX15"/>
  <c r="AN16"/>
  <c r="AR16"/>
  <c r="AV16"/>
  <c r="AZ16"/>
  <c r="AR17"/>
  <c r="AV17"/>
  <c r="AZ17"/>
  <c r="AN30" i="54"/>
  <c r="AY28"/>
  <c r="AS28"/>
  <c r="AX28"/>
  <c r="AP28"/>
  <c r="BA30"/>
  <c r="AW30"/>
  <c r="AQ30"/>
  <c r="AT30"/>
  <c r="AU32"/>
  <c r="AO32"/>
  <c r="AT32"/>
  <c r="AV32"/>
  <c r="AZ34"/>
  <c r="AW34"/>
  <c r="AT34"/>
  <c r="AP34"/>
  <c r="AR30"/>
  <c r="AT28" i="53"/>
  <c r="AQ17" i="56"/>
  <c r="AW34" i="52"/>
  <c r="AS34"/>
  <c r="AT34"/>
  <c r="AZ19" i="56"/>
  <c r="AX19"/>
  <c r="AV19"/>
  <c r="AS19"/>
  <c r="AQ19"/>
  <c r="AO19"/>
  <c r="AV18" i="51"/>
  <c r="AZ21"/>
  <c r="AY20"/>
  <c r="AT20"/>
  <c r="BA17" i="54"/>
  <c r="AY17"/>
  <c r="AW17"/>
  <c r="AU17"/>
  <c r="AQ17"/>
  <c r="BA19"/>
  <c r="AW19"/>
  <c r="AS19"/>
  <c r="AO19"/>
  <c r="AV26"/>
  <c r="AS14"/>
  <c r="AP14"/>
  <c r="AT19" i="47"/>
  <c r="AN19"/>
  <c r="AP8" i="50"/>
  <c r="I8" s="1"/>
  <c r="AQ12"/>
  <c r="I12" s="1"/>
  <c r="BA33" i="44"/>
  <c r="AN34"/>
  <c r="I34" s="1"/>
  <c r="AW32" i="55"/>
  <c r="AN32"/>
  <c r="AY32" i="50"/>
  <c r="AV32"/>
  <c r="AN32"/>
  <c r="I17" i="44"/>
  <c r="AO32"/>
  <c r="AS32"/>
  <c r="AW32"/>
  <c r="BA32"/>
  <c r="BA20" i="50"/>
  <c r="AU22" i="51"/>
  <c r="AY24"/>
  <c r="AQ24"/>
  <c r="AN25"/>
  <c r="AP25"/>
  <c r="AR25"/>
  <c r="AT25"/>
  <c r="AV25"/>
  <c r="AX25"/>
  <c r="AZ25"/>
  <c r="AN28" i="45"/>
  <c r="AP28"/>
  <c r="AR28"/>
  <c r="AT28"/>
  <c r="AV28"/>
  <c r="AX28"/>
  <c r="AZ28"/>
  <c r="AN16"/>
  <c r="AO16"/>
  <c r="AS16"/>
  <c r="AW16"/>
  <c r="BA16"/>
  <c r="AN32"/>
  <c r="AP32"/>
  <c r="AR32"/>
  <c r="AT32"/>
  <c r="AV32"/>
  <c r="AX32"/>
  <c r="AZ32"/>
  <c r="AN18"/>
  <c r="AO18"/>
  <c r="AS18"/>
  <c r="AW18"/>
  <c r="BA18"/>
  <c r="AR15"/>
  <c r="AV15"/>
  <c r="AN15"/>
  <c r="AQ8"/>
  <c r="AU8"/>
  <c r="AY8"/>
  <c r="AU11" i="51"/>
  <c r="AO11"/>
  <c r="AR11"/>
  <c r="AT11"/>
  <c r="AW11"/>
  <c r="AY11"/>
  <c r="BA11"/>
  <c r="AT7"/>
  <c r="AN7"/>
  <c r="AU11" i="53"/>
  <c r="AP11"/>
  <c r="I9" i="49"/>
  <c r="AZ8" i="44"/>
  <c r="AX8"/>
  <c r="AU8"/>
  <c r="AS8"/>
  <c r="AQ8"/>
  <c r="AO8"/>
  <c r="I8" s="1"/>
  <c r="I29" i="51"/>
  <c r="AZ31"/>
  <c r="AX31"/>
  <c r="AV31"/>
  <c r="AT31"/>
  <c r="AR31"/>
  <c r="I31" s="1"/>
  <c r="AP31"/>
  <c r="AZ33"/>
  <c r="AX33"/>
  <c r="AV33"/>
  <c r="AT33"/>
  <c r="AR33"/>
  <c r="AP33"/>
  <c r="AZ35"/>
  <c r="AX35"/>
  <c r="AV35"/>
  <c r="AT35"/>
  <c r="AR35"/>
  <c r="I35" s="1"/>
  <c r="AP35"/>
  <c r="AZ14" i="44"/>
  <c r="AX14"/>
  <c r="AV14"/>
  <c r="AT14"/>
  <c r="AR14"/>
  <c r="I14" s="1"/>
  <c r="AP14"/>
  <c r="BA15"/>
  <c r="AW15"/>
  <c r="AS15"/>
  <c r="AO15"/>
  <c r="BA9"/>
  <c r="AY9"/>
  <c r="AW9"/>
  <c r="AU9"/>
  <c r="AS9"/>
  <c r="I9" s="1"/>
  <c r="AO9"/>
  <c r="BA7"/>
  <c r="AW7"/>
  <c r="AS7"/>
  <c r="AY12"/>
  <c r="BA13"/>
  <c r="AY13"/>
  <c r="AW13"/>
  <c r="AT13"/>
  <c r="AR13"/>
  <c r="I13" s="1"/>
  <c r="AP13"/>
  <c r="AY6"/>
  <c r="AQ6"/>
  <c r="AY20"/>
  <c r="I20" s="1"/>
  <c r="BA20" i="45"/>
  <c r="AX20"/>
  <c r="AV20"/>
  <c r="AT20"/>
  <c r="AR20"/>
  <c r="AP20"/>
  <c r="AN20"/>
  <c r="AX15"/>
  <c r="AS15"/>
  <c r="AN22"/>
  <c r="AP22"/>
  <c r="AR22"/>
  <c r="AT22"/>
  <c r="AV22"/>
  <c r="AX22"/>
  <c r="AZ22"/>
  <c r="AQ19"/>
  <c r="AO19"/>
  <c r="AT19"/>
  <c r="AX19"/>
  <c r="AW8"/>
  <c r="AN8"/>
  <c r="BA28"/>
  <c r="AW28"/>
  <c r="AS28"/>
  <c r="AO28"/>
  <c r="AY16"/>
  <c r="AQ16"/>
  <c r="BA32"/>
  <c r="AW32"/>
  <c r="AS32"/>
  <c r="AO32"/>
  <c r="I32" s="1"/>
  <c r="AY18"/>
  <c r="AQ18"/>
  <c r="AU15" i="51"/>
  <c r="AR15"/>
  <c r="AN15"/>
  <c r="AS15"/>
  <c r="AX15"/>
  <c r="AX11"/>
  <c r="AS11"/>
  <c r="AN11"/>
  <c r="I11" s="1"/>
  <c r="AP11"/>
  <c r="AN9"/>
  <c r="AO9"/>
  <c r="AS9"/>
  <c r="AW9"/>
  <c r="BA9"/>
  <c r="AV8"/>
  <c r="AP8"/>
  <c r="I8" s="1"/>
  <c r="AX13" i="53"/>
  <c r="AU10"/>
  <c r="I10" s="1"/>
  <c r="AY10"/>
  <c r="AN7"/>
  <c r="I7" s="1"/>
  <c r="I19" i="49"/>
  <c r="AN30"/>
  <c r="I30" s="1"/>
  <c r="I17"/>
  <c r="I19" i="46"/>
  <c r="I11" i="54"/>
  <c r="I8"/>
  <c r="I30" i="55"/>
  <c r="I6" i="53"/>
  <c r="I7" i="54"/>
  <c r="I9" i="53"/>
  <c r="I36" i="49"/>
  <c r="I42"/>
  <c r="I18"/>
  <c r="I14"/>
  <c r="I21" i="50"/>
  <c r="I32" i="47"/>
  <c r="I8" i="55"/>
  <c r="I11"/>
  <c r="I33"/>
  <c r="I13" i="52"/>
  <c r="I32" i="46"/>
  <c r="I11" i="52"/>
  <c r="I24" i="46"/>
  <c r="I22" i="50"/>
  <c r="I23" i="44"/>
  <c r="BA6"/>
  <c r="AW6"/>
  <c r="AS6"/>
  <c r="AO6"/>
  <c r="AZ6"/>
  <c r="AX6"/>
  <c r="AV6"/>
  <c r="AT6"/>
  <c r="AR6"/>
  <c r="AP6"/>
  <c r="AT22"/>
  <c r="AX22"/>
  <c r="AN22"/>
  <c r="AR22"/>
  <c r="AZ22"/>
  <c r="AP22"/>
  <c r="AO22"/>
  <c r="AQ22"/>
  <c r="AW22"/>
  <c r="AY25"/>
  <c r="AO25"/>
  <c r="AZ25"/>
  <c r="AT25"/>
  <c r="AX25"/>
  <c r="AW25"/>
  <c r="AQ25"/>
  <c r="AP25"/>
  <c r="BA25"/>
  <c r="AV25"/>
  <c r="AN23" i="52"/>
  <c r="AS23"/>
  <c r="AX23"/>
  <c r="AO23"/>
  <c r="AV23"/>
  <c r="AN24"/>
  <c r="AT24"/>
  <c r="AQ24"/>
  <c r="AO24"/>
  <c r="AX24"/>
  <c r="AN21"/>
  <c r="AW21"/>
  <c r="AP21"/>
  <c r="AX21"/>
  <c r="AO34" i="51"/>
  <c r="BA34"/>
  <c r="AS34"/>
  <c r="AV34"/>
  <c r="AS22" i="54"/>
  <c r="AV22"/>
  <c r="AR22"/>
  <c r="AY22"/>
  <c r="AN22"/>
  <c r="AQ22"/>
  <c r="I22" s="1"/>
  <c r="AX22"/>
  <c r="BA22"/>
  <c r="AR13"/>
  <c r="AW13"/>
  <c r="AP13"/>
  <c r="AS13"/>
  <c r="AU13"/>
  <c r="AX13"/>
  <c r="AZ13"/>
  <c r="AN28" i="44"/>
  <c r="AX28"/>
  <c r="AO28"/>
  <c r="AW28"/>
  <c r="AU28"/>
  <c r="AP28"/>
  <c r="AQ28"/>
  <c r="AV28"/>
  <c r="BA28"/>
  <c r="AZ27" i="56"/>
  <c r="AY27"/>
  <c r="AO27"/>
  <c r="AS27"/>
  <c r="AP27"/>
  <c r="BA27"/>
  <c r="AR27"/>
  <c r="BA30"/>
  <c r="AX30"/>
  <c r="AT30"/>
  <c r="AP30"/>
  <c r="AZ30"/>
  <c r="AR30"/>
  <c r="AQ30"/>
  <c r="AY30"/>
  <c r="AO30"/>
  <c r="AW30"/>
  <c r="BA34"/>
  <c r="AT34"/>
  <c r="AQ34"/>
  <c r="I34" s="1"/>
  <c r="AY34"/>
  <c r="AZ34"/>
  <c r="AS34"/>
  <c r="AV34"/>
  <c r="AP34"/>
  <c r="AR34"/>
  <c r="BA33" i="46"/>
  <c r="AR33"/>
  <c r="AV33"/>
  <c r="AZ33"/>
  <c r="AQ33"/>
  <c r="AO33"/>
  <c r="AP33"/>
  <c r="AZ29" i="55"/>
  <c r="AU29"/>
  <c r="BA29"/>
  <c r="AR29"/>
  <c r="AS29"/>
  <c r="AQ29"/>
  <c r="AO29"/>
  <c r="AP29"/>
  <c r="AQ30" i="50"/>
  <c r="AV30"/>
  <c r="AN30"/>
  <c r="AU30"/>
  <c r="AS30"/>
  <c r="AV33"/>
  <c r="AX33"/>
  <c r="AS33"/>
  <c r="AQ33"/>
  <c r="AP33"/>
  <c r="AO33"/>
  <c r="AU33"/>
  <c r="AW33"/>
  <c r="AY33"/>
  <c r="AN23" i="51"/>
  <c r="AP23"/>
  <c r="AR23"/>
  <c r="AT23"/>
  <c r="AV23"/>
  <c r="AX23"/>
  <c r="AZ23"/>
  <c r="AO23"/>
  <c r="AS23"/>
  <c r="AW23"/>
  <c r="BA23"/>
  <c r="AN26"/>
  <c r="AO26"/>
  <c r="AS26"/>
  <c r="AW26"/>
  <c r="BA26"/>
  <c r="AQ26"/>
  <c r="AY26"/>
  <c r="AN28"/>
  <c r="AO28"/>
  <c r="AS28"/>
  <c r="AW28"/>
  <c r="BA28"/>
  <c r="AQ28"/>
  <c r="AY28"/>
  <c r="AN30"/>
  <c r="AO30"/>
  <c r="AS30"/>
  <c r="AW30"/>
  <c r="BA30"/>
  <c r="AQ30"/>
  <c r="AY30"/>
  <c r="AN10" i="44"/>
  <c r="AP10"/>
  <c r="AY10"/>
  <c r="BA10"/>
  <c r="AQ10"/>
  <c r="AO10"/>
  <c r="AT10"/>
  <c r="AZ10"/>
  <c r="AN17" i="45"/>
  <c r="AP17"/>
  <c r="AR17"/>
  <c r="AT17"/>
  <c r="AV17"/>
  <c r="AX17"/>
  <c r="AZ17"/>
  <c r="AO17"/>
  <c r="AS17"/>
  <c r="AW17"/>
  <c r="BA17"/>
  <c r="AN31"/>
  <c r="AO31"/>
  <c r="AS31"/>
  <c r="AW31"/>
  <c r="BA31"/>
  <c r="AQ31"/>
  <c r="AY31"/>
  <c r="AU14"/>
  <c r="AR14"/>
  <c r="AN14"/>
  <c r="AP14"/>
  <c r="AT14"/>
  <c r="AW14"/>
  <c r="AY14"/>
  <c r="BA14"/>
  <c r="AN9"/>
  <c r="AP9"/>
  <c r="AT9"/>
  <c r="AX9"/>
  <c r="AR9"/>
  <c r="AZ9"/>
  <c r="AP21" i="46"/>
  <c r="AU21"/>
  <c r="AY21"/>
  <c r="AO21"/>
  <c r="AS21"/>
  <c r="AX21"/>
  <c r="BA21"/>
  <c r="AN12"/>
  <c r="AP12"/>
  <c r="AR12"/>
  <c r="AT12"/>
  <c r="AV12"/>
  <c r="AX12"/>
  <c r="AZ12"/>
  <c r="AP25"/>
  <c r="AU25"/>
  <c r="BA25"/>
  <c r="AT25"/>
  <c r="AQ25"/>
  <c r="AS25"/>
  <c r="AW25"/>
  <c r="AY25"/>
  <c r="AQ10"/>
  <c r="AX10"/>
  <c r="AO10"/>
  <c r="AR10"/>
  <c r="AT10"/>
  <c r="AW10"/>
  <c r="AZ10"/>
  <c r="AQ8"/>
  <c r="AN8"/>
  <c r="AP8"/>
  <c r="AS8"/>
  <c r="AU8"/>
  <c r="AW8"/>
  <c r="AY8"/>
  <c r="BA8"/>
  <c r="I12" i="52"/>
  <c r="I41" i="49"/>
  <c r="I7" i="46"/>
  <c r="I28" i="56"/>
  <c r="I29" i="50"/>
  <c r="I34"/>
  <c r="I35" i="45"/>
  <c r="I32" i="51"/>
  <c r="I13" i="53"/>
  <c r="I19"/>
  <c r="I35"/>
  <c r="I9" i="54"/>
  <c r="I23"/>
  <c r="I6" i="45"/>
  <c r="I23" i="46"/>
  <c r="AO24" i="56"/>
  <c r="AQ24"/>
  <c r="AY24"/>
  <c r="AT24"/>
  <c r="BA24"/>
  <c r="AS24"/>
  <c r="AV24"/>
  <c r="AS23"/>
  <c r="AN23"/>
  <c r="AR23"/>
  <c r="AW23"/>
  <c r="BA23"/>
  <c r="AP23"/>
  <c r="AY23"/>
  <c r="AO14"/>
  <c r="BA14"/>
  <c r="AR14"/>
  <c r="AX14"/>
  <c r="AP14"/>
  <c r="AZ14"/>
  <c r="AW14"/>
  <c r="AN8"/>
  <c r="AY8"/>
  <c r="AX8"/>
  <c r="AW8"/>
  <c r="AO8"/>
  <c r="AZ8"/>
  <c r="AR8"/>
  <c r="AN12"/>
  <c r="I12" s="1"/>
  <c r="AX12"/>
  <c r="AS12"/>
  <c r="AO12"/>
  <c r="AT12"/>
  <c r="AV12"/>
  <c r="AN6"/>
  <c r="AZ6"/>
  <c r="AU6"/>
  <c r="AP6"/>
  <c r="AS6"/>
  <c r="AY6"/>
  <c r="AV6"/>
  <c r="AO17" i="53"/>
  <c r="AP17"/>
  <c r="I17" s="1"/>
  <c r="AZ17"/>
  <c r="AY17"/>
  <c r="BA17"/>
  <c r="AS17"/>
  <c r="AU17"/>
  <c r="AW17"/>
  <c r="AX14"/>
  <c r="AU14"/>
  <c r="AO14"/>
  <c r="AQ14"/>
  <c r="AS14"/>
  <c r="AV14"/>
  <c r="AY14"/>
  <c r="BA14"/>
  <c r="AN26"/>
  <c r="AU26"/>
  <c r="AT26"/>
  <c r="AX26"/>
  <c r="BA26"/>
  <c r="AO26"/>
  <c r="AV26"/>
  <c r="AW26"/>
  <c r="AV20"/>
  <c r="AO20"/>
  <c r="AY20"/>
  <c r="BA20"/>
  <c r="AU20"/>
  <c r="AZ20"/>
  <c r="AP20"/>
  <c r="AO24"/>
  <c r="AQ24"/>
  <c r="AZ24"/>
  <c r="AX24"/>
  <c r="AW24"/>
  <c r="AY24"/>
  <c r="AR24"/>
  <c r="AN13" i="47"/>
  <c r="BA13"/>
  <c r="AO13"/>
  <c r="AW13"/>
  <c r="AY13"/>
  <c r="AT13"/>
  <c r="AU13"/>
  <c r="AR15"/>
  <c r="AZ15"/>
  <c r="BA15"/>
  <c r="AN15"/>
  <c r="AO15"/>
  <c r="AU15"/>
  <c r="AX15"/>
  <c r="AN10"/>
  <c r="AV10"/>
  <c r="AQ10"/>
  <c r="AS10"/>
  <c r="AU10"/>
  <c r="AX10"/>
  <c r="BA10"/>
  <c r="AY16"/>
  <c r="AO16"/>
  <c r="AP16"/>
  <c r="AR16"/>
  <c r="AN16"/>
  <c r="AX16"/>
  <c r="AO17"/>
  <c r="AN17"/>
  <c r="AW17"/>
  <c r="BA17"/>
  <c r="AP17"/>
  <c r="AQ17"/>
  <c r="AX20"/>
  <c r="AZ20"/>
  <c r="AN20"/>
  <c r="AQ20"/>
  <c r="AW20"/>
  <c r="AO20"/>
  <c r="AS20"/>
  <c r="AR20"/>
  <c r="AT31"/>
  <c r="AP31"/>
  <c r="AZ31"/>
  <c r="AV31"/>
  <c r="BA31"/>
  <c r="AU31"/>
  <c r="AS31"/>
  <c r="AU33"/>
  <c r="AO33"/>
  <c r="AY33"/>
  <c r="AW33"/>
  <c r="AS33"/>
  <c r="AV33"/>
  <c r="AZ33"/>
  <c r="AQ33"/>
  <c r="AR35"/>
  <c r="AO35"/>
  <c r="AW35"/>
  <c r="AT35"/>
  <c r="AN35"/>
  <c r="AZ35"/>
  <c r="AQ18" i="55"/>
  <c r="AS18"/>
  <c r="AX18"/>
  <c r="AY18"/>
  <c r="AP18"/>
  <c r="AW18"/>
  <c r="AV16"/>
  <c r="AR16"/>
  <c r="AT16"/>
  <c r="AQ16"/>
  <c r="AN16"/>
  <c r="AS16"/>
  <c r="AU16"/>
  <c r="AP16"/>
  <c r="AV14"/>
  <c r="AX14"/>
  <c r="AZ14"/>
  <c r="AO14"/>
  <c r="AQ14"/>
  <c r="AU14"/>
  <c r="AY14"/>
  <c r="AW14"/>
  <c r="AT14"/>
  <c r="AW12"/>
  <c r="AU12"/>
  <c r="AQ12"/>
  <c r="AP12"/>
  <c r="BA12"/>
  <c r="AN12"/>
  <c r="AZ10"/>
  <c r="AU10"/>
  <c r="AN10"/>
  <c r="AS10"/>
  <c r="AP10"/>
  <c r="AY10"/>
  <c r="AO10"/>
  <c r="AV10"/>
  <c r="AX18" i="50"/>
  <c r="AS18"/>
  <c r="AU18"/>
  <c r="AO18"/>
  <c r="BA18"/>
  <c r="AV18"/>
  <c r="AP18"/>
  <c r="AO35"/>
  <c r="AP35"/>
  <c r="AV35"/>
  <c r="AS35"/>
  <c r="AT35"/>
  <c r="AY35"/>
  <c r="AZ35"/>
  <c r="AN35"/>
  <c r="AV9"/>
  <c r="AY9"/>
  <c r="BA9"/>
  <c r="AS9"/>
  <c r="AU9"/>
  <c r="AW9"/>
  <c r="AN9"/>
  <c r="AT9"/>
  <c r="AY14"/>
  <c r="BA14"/>
  <c r="AS14"/>
  <c r="AW14"/>
  <c r="AT14"/>
  <c r="AN14"/>
  <c r="AT11"/>
  <c r="AX11"/>
  <c r="AO11"/>
  <c r="AZ11"/>
  <c r="AW11"/>
  <c r="AR11"/>
  <c r="I11" s="1"/>
  <c r="AZ25" i="54"/>
  <c r="AS25"/>
  <c r="AW25"/>
  <c r="AN25"/>
  <c r="I25" s="1"/>
  <c r="AT25"/>
  <c r="AX25"/>
  <c r="AY25"/>
  <c r="BA27"/>
  <c r="AR27"/>
  <c r="AP27"/>
  <c r="AO27"/>
  <c r="AS27"/>
  <c r="AY27"/>
  <c r="AV27"/>
  <c r="AX27"/>
  <c r="BA29"/>
  <c r="AV29"/>
  <c r="AT29"/>
  <c r="AO29"/>
  <c r="AU29"/>
  <c r="AN29"/>
  <c r="AQ29"/>
  <c r="AZ31"/>
  <c r="AQ31"/>
  <c r="AW31"/>
  <c r="BA31"/>
  <c r="AR31"/>
  <c r="AX31"/>
  <c r="AN31"/>
  <c r="AN33"/>
  <c r="AP33"/>
  <c r="AO33"/>
  <c r="AS33"/>
  <c r="AY33"/>
  <c r="AV33"/>
  <c r="AU33"/>
  <c r="AZ33" i="52"/>
  <c r="AQ33"/>
  <c r="AU33"/>
  <c r="AY33"/>
  <c r="AN33"/>
  <c r="AR33"/>
  <c r="AV33"/>
  <c r="BA35"/>
  <c r="AR35"/>
  <c r="AZ35"/>
  <c r="AT35"/>
  <c r="AO35"/>
  <c r="AS35"/>
  <c r="AW35"/>
  <c r="AN35"/>
  <c r="AP35"/>
  <c r="AQ35"/>
  <c r="AY35"/>
  <c r="AX21" i="44"/>
  <c r="AN21"/>
  <c r="AZ21"/>
  <c r="AT21"/>
  <c r="AS21"/>
  <c r="AW21"/>
  <c r="AQ21"/>
  <c r="AS31"/>
  <c r="AR31"/>
  <c r="AU31"/>
  <c r="BA31"/>
  <c r="AW31"/>
  <c r="AP31"/>
  <c r="AQ31"/>
  <c r="AV31"/>
  <c r="AQ26" i="55"/>
  <c r="AV26"/>
  <c r="AN26"/>
  <c r="AX26"/>
  <c r="AU26"/>
  <c r="AZ26"/>
  <c r="AV33" i="45"/>
  <c r="AO33"/>
  <c r="AS33"/>
  <c r="AZ33"/>
  <c r="AU33"/>
  <c r="AX33"/>
  <c r="AW33"/>
  <c r="AO25"/>
  <c r="AP25"/>
  <c r="AV25"/>
  <c r="AY25"/>
  <c r="AN25"/>
  <c r="AR25"/>
  <c r="AS25"/>
  <c r="AU25"/>
  <c r="BA25"/>
  <c r="AV36" i="44"/>
  <c r="AX36"/>
  <c r="AY36"/>
  <c r="BA36"/>
  <c r="AU36"/>
  <c r="AQ36"/>
  <c r="AZ36"/>
  <c r="AS7" i="47"/>
  <c r="AN7"/>
  <c r="AT7"/>
  <c r="AO7"/>
  <c r="AP7"/>
  <c r="AR7"/>
  <c r="AW7"/>
  <c r="AY7"/>
  <c r="AX32" i="56"/>
  <c r="AT32"/>
  <c r="BA32"/>
  <c r="AQ32"/>
  <c r="AY32"/>
  <c r="AO32"/>
  <c r="AS32"/>
  <c r="AW32"/>
  <c r="AS30" i="46"/>
  <c r="AP30"/>
  <c r="I30" s="1"/>
  <c r="BA30"/>
  <c r="AV30"/>
  <c r="AQ30"/>
  <c r="AY30"/>
  <c r="AZ30"/>
  <c r="AR30"/>
  <c r="AR28"/>
  <c r="AQ28"/>
  <c r="AX28"/>
  <c r="AS28"/>
  <c r="AZ28"/>
  <c r="AO28"/>
  <c r="AU28"/>
  <c r="AW28"/>
  <c r="BA28"/>
  <c r="AN27"/>
  <c r="AQ27"/>
  <c r="AS27"/>
  <c r="AV27"/>
  <c r="AX27"/>
  <c r="AZ27"/>
  <c r="AO17"/>
  <c r="AP17"/>
  <c r="AV17"/>
  <c r="AQ17"/>
  <c r="AT17"/>
  <c r="AW17"/>
  <c r="BA17"/>
  <c r="I35" i="49"/>
  <c r="I18" i="55"/>
  <c r="I25"/>
  <c r="I24" i="53"/>
  <c r="I7" i="51"/>
  <c r="I15" i="46"/>
  <c r="I44" i="49"/>
  <c r="AZ34" i="51"/>
  <c r="AN34"/>
  <c r="AV24" i="52"/>
  <c r="I15" i="53"/>
  <c r="AW22" i="54"/>
  <c r="AU25" i="44"/>
  <c r="AP34" i="51"/>
  <c r="AO34" i="56"/>
  <c r="AU34"/>
  <c r="AV21" i="52"/>
  <c r="AY24"/>
  <c r="AW24"/>
  <c r="AS24"/>
  <c r="AY23"/>
  <c r="I28" i="54"/>
  <c r="I19" i="44"/>
  <c r="AV30" i="56"/>
  <c r="AY23" i="51"/>
  <c r="AQ23"/>
  <c r="AU26"/>
  <c r="AU28"/>
  <c r="AU30"/>
  <c r="AY17" i="45"/>
  <c r="AQ17"/>
  <c r="AU31"/>
  <c r="I29" i="46"/>
  <c r="I9"/>
  <c r="AN20" i="56"/>
  <c r="AP20"/>
  <c r="AR20"/>
  <c r="AT20"/>
  <c r="AV20"/>
  <c r="AX20"/>
  <c r="AZ20"/>
  <c r="AO10"/>
  <c r="AN10"/>
  <c r="AR10"/>
  <c r="AU10"/>
  <c r="AW10"/>
  <c r="AZ10"/>
  <c r="AQ11"/>
  <c r="AP11"/>
  <c r="AU11"/>
  <c r="AY11"/>
  <c r="AO9"/>
  <c r="I9" s="1"/>
  <c r="AU9"/>
  <c r="AO30" i="52"/>
  <c r="AV30"/>
  <c r="AO16" i="54"/>
  <c r="AP16"/>
  <c r="BA26"/>
  <c r="AQ26"/>
  <c r="AU26"/>
  <c r="AY26"/>
  <c r="BA34" i="52"/>
  <c r="AN34"/>
  <c r="AV34"/>
  <c r="AP34"/>
  <c r="AX34"/>
  <c r="AQ34"/>
  <c r="AR31" i="46"/>
  <c r="I31" s="1"/>
  <c r="AS31"/>
  <c r="BA29" i="44"/>
  <c r="AO29"/>
  <c r="AR29"/>
  <c r="AU29"/>
  <c r="AW29"/>
  <c r="AZ29"/>
  <c r="AQ30"/>
  <c r="I30" s="1"/>
  <c r="AO30"/>
  <c r="AW30"/>
  <c r="AZ25" i="56"/>
  <c r="AT25"/>
  <c r="AZ32" i="50"/>
  <c r="BA32"/>
  <c r="AW32"/>
  <c r="AS32"/>
  <c r="AP32"/>
  <c r="AN32" i="44"/>
  <c r="AP32"/>
  <c r="AR32"/>
  <c r="AT32"/>
  <c r="AV32"/>
  <c r="AX32"/>
  <c r="AZ32"/>
  <c r="AP20" i="50"/>
  <c r="AV20"/>
  <c r="I20" s="1"/>
  <c r="AN22" i="51"/>
  <c r="AO22"/>
  <c r="AS22"/>
  <c r="AW22"/>
  <c r="BA22"/>
  <c r="AQ26" i="44"/>
  <c r="AP26"/>
  <c r="AN7"/>
  <c r="AP7"/>
  <c r="AR7"/>
  <c r="AT7"/>
  <c r="AV7"/>
  <c r="AX7"/>
  <c r="AZ7"/>
  <c r="AN12"/>
  <c r="AO12"/>
  <c r="AS12"/>
  <c r="AW12"/>
  <c r="BA12"/>
  <c r="AN23" i="45"/>
  <c r="AO23"/>
  <c r="AS23"/>
  <c r="AW23"/>
  <c r="BA23"/>
  <c r="AN21"/>
  <c r="AP21"/>
  <c r="AT21"/>
  <c r="AX21"/>
  <c r="AN11"/>
  <c r="AP11"/>
  <c r="AR11"/>
  <c r="AT11"/>
  <c r="AV11"/>
  <c r="AX11"/>
  <c r="AZ11"/>
  <c r="AN29"/>
  <c r="AO29"/>
  <c r="AS29"/>
  <c r="AW29"/>
  <c r="BA29"/>
  <c r="AP8"/>
  <c r="AO8"/>
  <c r="AR8"/>
  <c r="AT8"/>
  <c r="AV8"/>
  <c r="AX8"/>
  <c r="AZ8"/>
  <c r="AT22" i="46"/>
  <c r="AP22"/>
  <c r="AV20"/>
  <c r="AP20"/>
  <c r="I27" i="50"/>
  <c r="I7" i="52"/>
  <c r="I18"/>
  <c r="I26"/>
  <c r="I12" i="51"/>
  <c r="I14" i="46"/>
  <c r="I31" i="56"/>
  <c r="I33"/>
  <c r="I20" i="45"/>
  <c r="I35" i="56"/>
  <c r="I19"/>
  <c r="AZ10" i="54"/>
  <c r="AX10"/>
  <c r="AV10"/>
  <c r="AS10"/>
  <c r="AP10"/>
  <c r="I25" i="51"/>
  <c r="AZ17"/>
  <c r="AV17"/>
  <c r="AR17"/>
  <c r="BA16"/>
  <c r="AY16"/>
  <c r="AV16"/>
  <c r="AT16"/>
  <c r="AR16"/>
  <c r="AP16"/>
  <c r="AN16"/>
  <c r="AP9" i="52"/>
  <c r="I9" s="1"/>
  <c r="AQ10" i="54"/>
  <c r="AN25" i="49"/>
  <c r="I25" s="1"/>
  <c r="AN31"/>
  <c r="I31" s="1"/>
  <c r="I6" i="50"/>
  <c r="I35"/>
  <c r="I25"/>
  <c r="I15"/>
  <c r="I24" i="54"/>
  <c r="I6"/>
  <c r="I31"/>
  <c r="I17" i="50"/>
  <c r="I20" i="52"/>
  <c r="I18" i="44"/>
  <c r="I33"/>
  <c r="I16"/>
  <c r="I11" i="46"/>
  <c r="I33"/>
  <c r="I10" i="51"/>
  <c r="I30" i="56"/>
  <c r="I22"/>
  <c r="I25"/>
  <c r="I13" i="45"/>
  <c r="I6" i="46"/>
  <c r="I26" i="45"/>
  <c r="I20" i="51"/>
  <c r="I16" i="56"/>
  <c r="I25" i="45"/>
  <c r="I24" i="49"/>
  <c r="I21"/>
  <c r="I27"/>
  <c r="I32"/>
  <c r="I23"/>
  <c r="I34"/>
  <c r="I15"/>
  <c r="I7"/>
  <c r="I20"/>
  <c r="I37"/>
  <c r="I24" i="47"/>
  <c r="I28" i="55"/>
  <c r="I26"/>
  <c r="I20"/>
  <c r="I16"/>
  <c r="I12" i="54"/>
  <c r="I25" i="52"/>
  <c r="I35" i="44"/>
  <c r="I26"/>
  <c r="I16" i="46"/>
  <c r="I14" i="51"/>
  <c r="I30" i="45"/>
  <c r="I7"/>
  <c r="I35" i="46"/>
  <c r="I13" i="51"/>
  <c r="I11" i="56"/>
  <c r="I10" i="52"/>
  <c r="I24" i="44"/>
  <c r="I7" i="56"/>
  <c r="I21"/>
  <c r="I35" i="54"/>
  <c r="I24" i="45"/>
  <c r="I34" i="46"/>
  <c r="I16" i="51"/>
  <c r="I6" i="49"/>
  <c r="I10"/>
  <c r="I39"/>
  <c r="I8"/>
  <c r="I16"/>
  <c r="I27" i="55"/>
  <c r="I19"/>
  <c r="I22"/>
  <c r="I21"/>
  <c r="I34"/>
  <c r="I9"/>
  <c r="I9" i="47"/>
  <c r="I12" i="53"/>
  <c r="I29"/>
  <c r="I21"/>
  <c r="I34"/>
  <c r="I28"/>
  <c r="A35" i="49"/>
  <c r="A36" s="1"/>
  <c r="A37" s="1"/>
  <c r="A38" s="1"/>
  <c r="A39" s="1"/>
  <c r="A40" s="1"/>
  <c r="A41" s="1"/>
  <c r="A42" s="1"/>
  <c r="A43" s="1"/>
  <c r="A44" s="1"/>
  <c r="A45"/>
  <c r="I43"/>
  <c r="I25" i="47"/>
  <c r="I7" i="50"/>
  <c r="I19"/>
  <c r="I31" i="47"/>
  <c r="I6"/>
  <c r="I11"/>
  <c r="I30"/>
  <c r="I27"/>
  <c r="I8"/>
  <c r="I6" i="55"/>
  <c r="AY28" i="50"/>
  <c r="AX28"/>
  <c r="AU28"/>
  <c r="AQ28"/>
  <c r="AX30"/>
  <c r="AT30"/>
  <c r="AO30"/>
  <c r="AN27" i="44"/>
  <c r="AP27"/>
  <c r="AR27"/>
  <c r="AT27"/>
  <c r="AV27"/>
  <c r="AX27"/>
  <c r="AZ27"/>
  <c r="AN13" i="50"/>
  <c r="AO13"/>
  <c r="AO16"/>
  <c r="AR16"/>
  <c r="AY16"/>
  <c r="AX16" i="52"/>
  <c r="AP16"/>
  <c r="AW16"/>
  <c r="AO16"/>
  <c r="AV16"/>
  <c r="AN16"/>
  <c r="AT19"/>
  <c r="BA19"/>
  <c r="AS19"/>
  <c r="AZ19"/>
  <c r="AR19"/>
  <c r="AT14"/>
  <c r="AN14"/>
  <c r="BA18" i="56"/>
  <c r="AP18"/>
  <c r="AO18"/>
  <c r="AR18"/>
  <c r="AS18"/>
  <c r="AQ15" i="52"/>
  <c r="AT34" i="51"/>
  <c r="AX34"/>
  <c r="AP31" i="52"/>
  <c r="BA30"/>
  <c r="AX30"/>
  <c r="AY29"/>
  <c r="AU28"/>
  <c r="AN30"/>
  <c r="AY30"/>
  <c r="AY19"/>
  <c r="AX29"/>
  <c r="AY14" i="54"/>
  <c r="AR16"/>
  <c r="BA14"/>
  <c r="AY21"/>
  <c r="AW21"/>
  <c r="AW31" i="52"/>
  <c r="AZ30"/>
  <c r="AV28"/>
  <c r="AQ30"/>
  <c r="AU30"/>
  <c r="AY34" i="51"/>
  <c r="AY15" i="47"/>
  <c r="AZ25" i="53"/>
  <c r="AO21" i="52"/>
  <c r="AU14"/>
  <c r="AO14"/>
  <c r="AW15"/>
  <c r="BA14"/>
  <c r="AU13" i="56"/>
  <c r="AO13"/>
  <c r="AU21" i="52"/>
  <c r="BA30" i="53"/>
  <c r="AS30"/>
  <c r="AV35" i="47"/>
  <c r="AN34"/>
  <c r="AS13"/>
  <c r="AR18" i="53"/>
  <c r="I18" s="1"/>
  <c r="AV32"/>
  <c r="I32" s="1"/>
  <c r="AP14" i="52"/>
  <c r="AR21"/>
  <c r="AZ21"/>
  <c r="AP13" i="56"/>
  <c r="AT13"/>
  <c r="AX13"/>
  <c r="AX35" i="47"/>
  <c r="AP35"/>
  <c r="AU21"/>
  <c r="AY17"/>
  <c r="AR24" i="55"/>
  <c r="AZ24"/>
  <c r="AR27" i="52"/>
  <c r="AV27"/>
  <c r="AZ27"/>
  <c r="AU24"/>
  <c r="AO27"/>
  <c r="AW27"/>
  <c r="AQ27"/>
  <c r="AT31" i="53"/>
  <c r="I31" s="1"/>
  <c r="AT34" i="47"/>
  <c r="AT26"/>
  <c r="I26" s="1"/>
  <c r="AV21"/>
  <c r="AP19"/>
  <c r="AX19"/>
  <c r="AV17"/>
  <c r="BA14"/>
  <c r="AU27" i="52"/>
  <c r="AP10" i="47"/>
  <c r="BA24" i="52"/>
  <c r="AR34" i="47"/>
  <c r="AT14"/>
  <c r="AV23" i="55"/>
  <c r="BA24"/>
  <c r="AU30" i="53"/>
  <c r="AU23" i="52"/>
  <c r="AP23"/>
  <c r="AY35" i="47"/>
  <c r="AU35"/>
  <c r="AQ35"/>
  <c r="AY34"/>
  <c r="AT16"/>
  <c r="AV13"/>
  <c r="AR30" i="53"/>
  <c r="AZ30"/>
  <c r="AR24" i="52"/>
  <c r="AZ24"/>
  <c r="AZ18" i="50"/>
  <c r="AR23" i="52"/>
  <c r="AW23"/>
  <c r="AU24" i="56"/>
  <c r="AZ23"/>
  <c r="AX23"/>
  <c r="AV23"/>
  <c r="AT23"/>
  <c r="AQ23"/>
  <c r="AO23"/>
  <c r="AY14"/>
  <c r="AV14"/>
  <c r="AT14"/>
  <c r="AQ14"/>
  <c r="AN14"/>
  <c r="BA20" i="54"/>
  <c r="AY20"/>
  <c r="AV20"/>
  <c r="AT20"/>
  <c r="AR20"/>
  <c r="AP20"/>
  <c r="AN20"/>
  <c r="AT27" i="56"/>
  <c r="I27" s="1"/>
  <c r="AQ29"/>
  <c r="AY29"/>
  <c r="AR28" i="50"/>
  <c r="AZ28"/>
  <c r="AY30"/>
  <c r="AZ22" i="51"/>
  <c r="AX22"/>
  <c r="AV22"/>
  <c r="AT22"/>
  <c r="AR22"/>
  <c r="AP22"/>
  <c r="AZ24"/>
  <c r="AX24"/>
  <c r="AV24"/>
  <c r="AT24"/>
  <c r="AR24"/>
  <c r="AP24"/>
  <c r="AZ26"/>
  <c r="AX26"/>
  <c r="AV26"/>
  <c r="AT26"/>
  <c r="AR26"/>
  <c r="AP26"/>
  <c r="AZ28"/>
  <c r="AX28"/>
  <c r="AV28"/>
  <c r="AT28"/>
  <c r="AR28"/>
  <c r="AP28"/>
  <c r="AZ30"/>
  <c r="AX30"/>
  <c r="AV30"/>
  <c r="AT30"/>
  <c r="AR30"/>
  <c r="AP30"/>
  <c r="AZ15" i="44"/>
  <c r="AX15"/>
  <c r="AV15"/>
  <c r="AT15"/>
  <c r="AR15"/>
  <c r="AP15"/>
  <c r="AZ12"/>
  <c r="AX12"/>
  <c r="AV12"/>
  <c r="AT12"/>
  <c r="AR12"/>
  <c r="AP12"/>
  <c r="BA21" i="45"/>
  <c r="AY21"/>
  <c r="AW21"/>
  <c r="AU21"/>
  <c r="AS21"/>
  <c r="AQ21"/>
  <c r="AO21"/>
  <c r="BA15"/>
  <c r="AY15"/>
  <c r="AW15"/>
  <c r="AT15"/>
  <c r="AQ15"/>
  <c r="AO15"/>
  <c r="BA19"/>
  <c r="AY19"/>
  <c r="AW19"/>
  <c r="AU19"/>
  <c r="AS19"/>
  <c r="AP19"/>
  <c r="AN19"/>
  <c r="AZ23"/>
  <c r="AX23"/>
  <c r="AV23"/>
  <c r="AT23"/>
  <c r="AR23"/>
  <c r="AP23"/>
  <c r="BA9"/>
  <c r="AY9"/>
  <c r="AW9"/>
  <c r="AU9"/>
  <c r="AS9"/>
  <c r="AQ9"/>
  <c r="AO9"/>
  <c r="AZ12"/>
  <c r="AX12"/>
  <c r="AV12"/>
  <c r="AT12"/>
  <c r="AR12"/>
  <c r="AP12"/>
  <c r="AZ29"/>
  <c r="AX29"/>
  <c r="AV29"/>
  <c r="AT29"/>
  <c r="AR29"/>
  <c r="AP29"/>
  <c r="AZ16"/>
  <c r="AX16"/>
  <c r="AV16"/>
  <c r="AT16"/>
  <c r="AR16"/>
  <c r="AP16"/>
  <c r="AZ31"/>
  <c r="AX31"/>
  <c r="AV31"/>
  <c r="AT31"/>
  <c r="AR31"/>
  <c r="AP31"/>
  <c r="AZ18"/>
  <c r="AX18"/>
  <c r="AV18"/>
  <c r="AT18"/>
  <c r="AR18"/>
  <c r="AP18"/>
  <c r="BA17" i="51"/>
  <c r="AY17"/>
  <c r="AW17"/>
  <c r="AU17"/>
  <c r="AS17"/>
  <c r="AQ17"/>
  <c r="AN17"/>
  <c r="BA15"/>
  <c r="AY15"/>
  <c r="AW15"/>
  <c r="AT15"/>
  <c r="AQ15"/>
  <c r="AO15"/>
  <c r="AZ9"/>
  <c r="AX9"/>
  <c r="AV9"/>
  <c r="AT9"/>
  <c r="AR9"/>
  <c r="AP9"/>
  <c r="AN10" i="54"/>
  <c r="I10" l="1"/>
  <c r="I16" i="45"/>
  <c r="I29"/>
  <c r="I12"/>
  <c r="I9"/>
  <c r="I15"/>
  <c r="I18" i="50"/>
  <c r="I16" i="47"/>
  <c r="I17"/>
  <c r="I15"/>
  <c r="I16" i="54"/>
  <c r="I27" i="46"/>
  <c r="I28"/>
  <c r="I32" i="56"/>
  <c r="I36" i="44"/>
  <c r="I33" i="54"/>
  <c r="I27"/>
  <c r="I14" i="50"/>
  <c r="I9"/>
  <c r="I10" i="55"/>
  <c r="I12"/>
  <c r="I14"/>
  <c r="I14" i="53"/>
  <c r="I6" i="56"/>
  <c r="I10" i="46"/>
  <c r="I10" i="44"/>
  <c r="I33" i="50"/>
  <c r="I28" i="44"/>
  <c r="I22"/>
  <c r="I6"/>
  <c r="I33" i="51"/>
  <c r="I32" i="55"/>
  <c r="I34" i="54"/>
  <c r="I32"/>
  <c r="I30"/>
  <c r="I17" i="56"/>
  <c r="I15"/>
  <c r="I22" i="52"/>
  <c r="I13" i="55"/>
  <c r="I18" i="51"/>
  <c r="I21"/>
  <c r="I17" i="52"/>
  <c r="I26" i="50"/>
  <c r="I31" i="55"/>
  <c r="I26" i="54"/>
  <c r="I22" i="47"/>
  <c r="I23" i="53"/>
  <c r="I17" i="54"/>
  <c r="I19"/>
  <c r="I22" i="45"/>
  <c r="I12" i="44"/>
  <c r="I28" i="51"/>
  <c r="I24"/>
  <c r="I20" i="54"/>
  <c r="I24" i="56"/>
  <c r="I23" i="55"/>
  <c r="I10" i="47"/>
  <c r="I25" i="53"/>
  <c r="I20" i="46"/>
  <c r="I22"/>
  <c r="I32" i="50"/>
  <c r="I17" i="45"/>
  <c r="I11" i="53"/>
  <c r="I28" i="45"/>
  <c r="I22" i="53"/>
  <c r="I29" i="56"/>
  <c r="I10"/>
  <c r="I20"/>
  <c r="I20" i="53"/>
  <c r="I8" i="45"/>
  <c r="I29" i="54"/>
  <c r="I26" i="53"/>
  <c r="I18" i="45"/>
  <c r="I31"/>
  <c r="I21"/>
  <c r="I28" i="52"/>
  <c r="I7" i="44"/>
  <c r="I32"/>
  <c r="I33" i="45"/>
  <c r="I31" i="44"/>
  <c r="I35" i="52"/>
  <c r="I33"/>
  <c r="I8" i="56"/>
  <c r="I8" i="46"/>
  <c r="I25"/>
  <c r="I14" i="45"/>
  <c r="I23" i="51"/>
  <c r="I29" i="55"/>
  <c r="I25" i="44"/>
  <c r="I23" i="56"/>
  <c r="I21" i="54"/>
  <c r="I11" i="45"/>
  <c r="I29" i="44"/>
  <c r="I34" i="52"/>
  <c r="I17" i="46"/>
  <c r="I7" i="47"/>
  <c r="I21" i="44"/>
  <c r="I33" i="47"/>
  <c r="I20"/>
  <c r="I12" i="46"/>
  <c r="I21"/>
  <c r="I13" i="54"/>
  <c r="I9" i="51"/>
  <c r="I23" i="52"/>
  <c r="I27"/>
  <c r="I24" i="55"/>
  <c r="I21" i="47"/>
  <c r="I21" i="52"/>
  <c r="I30" i="51"/>
  <c r="I26"/>
  <c r="I22"/>
  <c r="I24" i="52"/>
  <c r="I13" i="47"/>
  <c r="I13" i="56"/>
  <c r="I34" i="51"/>
  <c r="I34" i="47"/>
  <c r="I14" i="54"/>
  <c r="I30" i="52"/>
  <c r="I15"/>
  <c r="I14"/>
  <c r="I19"/>
  <c r="I27" i="44"/>
  <c r="I28" i="50"/>
  <c r="I15" i="51"/>
  <c r="I17"/>
  <c r="I23" i="45"/>
  <c r="I19"/>
  <c r="I15" i="44"/>
  <c r="I14" i="56"/>
  <c r="I30" i="53"/>
  <c r="I14" i="47"/>
  <c r="I19"/>
  <c r="I35"/>
  <c r="I29" i="52"/>
  <c r="I31"/>
  <c r="I18" i="56"/>
  <c r="I16" i="52"/>
  <c r="I16" i="50"/>
  <c r="I13"/>
  <c r="I30"/>
</calcChain>
</file>

<file path=xl/sharedStrings.xml><?xml version="1.0" encoding="utf-8"?>
<sst xmlns="http://schemas.openxmlformats.org/spreadsheetml/2006/main" count="1004" uniqueCount="331">
  <si>
    <t>Nom</t>
  </si>
  <si>
    <t>Prénom</t>
  </si>
  <si>
    <t>ASK</t>
  </si>
  <si>
    <t>Classé</t>
  </si>
  <si>
    <t>Total</t>
  </si>
  <si>
    <t>Moirans</t>
  </si>
  <si>
    <t>Nombre de Participants</t>
  </si>
  <si>
    <t>Le Creusot</t>
  </si>
  <si>
    <t>Minime</t>
  </si>
  <si>
    <t>Cadet</t>
  </si>
  <si>
    <t>Résultats supplémentaires</t>
  </si>
  <si>
    <t>Résultat max</t>
  </si>
  <si>
    <t>BFC</t>
  </si>
  <si>
    <t>PF</t>
  </si>
  <si>
    <t>F</t>
  </si>
  <si>
    <t>Nb de manches comptabilisées :</t>
  </si>
  <si>
    <t>Pour être classé, il faut avoir participé à au moins</t>
  </si>
  <si>
    <t>courses</t>
  </si>
  <si>
    <t>Nb manches</t>
  </si>
  <si>
    <t>Nb de manches comptabilisées</t>
  </si>
  <si>
    <t>Nb de manches pour être classé</t>
  </si>
  <si>
    <t>Nb Hors course</t>
  </si>
  <si>
    <t>Rotax Max</t>
  </si>
  <si>
    <t>Bonus Meilleur tour en course</t>
  </si>
  <si>
    <t>Points Bonus</t>
  </si>
  <si>
    <t>OPEN</t>
  </si>
  <si>
    <t>Chalon</t>
  </si>
  <si>
    <t>Sens</t>
  </si>
  <si>
    <t>Bretigny</t>
  </si>
  <si>
    <t>Rosny</t>
  </si>
  <si>
    <t>Angerville</t>
  </si>
  <si>
    <t>Dourdan</t>
  </si>
  <si>
    <t>Pour la course du 17 Mars , la finale ayant été annulée , les points de la Préfinale ont été doublés</t>
  </si>
  <si>
    <t>Sens Trophy 2015</t>
  </si>
  <si>
    <t>DD2</t>
  </si>
  <si>
    <t>Nationale</t>
  </si>
  <si>
    <t>KZ 2</t>
  </si>
  <si>
    <t>ASK 21</t>
  </si>
  <si>
    <t>Salbris</t>
  </si>
  <si>
    <t>Lommerange</t>
  </si>
  <si>
    <t>Lorraine Kart</t>
  </si>
  <si>
    <t>AS Mantaise</t>
  </si>
  <si>
    <t>Brétigny</t>
  </si>
  <si>
    <t>X 30 Senior</t>
  </si>
  <si>
    <t>X 30 Master</t>
  </si>
  <si>
    <t>KZ 2 Master</t>
  </si>
  <si>
    <t>Enzo</t>
  </si>
  <si>
    <t>Maxime</t>
  </si>
  <si>
    <t>Pays de Gex</t>
  </si>
  <si>
    <t>Valentin</t>
  </si>
  <si>
    <t>Besançon</t>
  </si>
  <si>
    <t>Luca</t>
  </si>
  <si>
    <t>Elise</t>
  </si>
  <si>
    <t>Thomas</t>
  </si>
  <si>
    <t>Laurent</t>
  </si>
  <si>
    <t>Grégory</t>
  </si>
  <si>
    <t>Alban</t>
  </si>
  <si>
    <t>Mallory</t>
  </si>
  <si>
    <t xml:space="preserve">45.330 </t>
  </si>
  <si>
    <t>Caille</t>
  </si>
  <si>
    <t>Sens Trophy 2017</t>
  </si>
  <si>
    <t>Kupczyk</t>
  </si>
  <si>
    <t>Michal</t>
  </si>
  <si>
    <t>Lovinfosse</t>
  </si>
  <si>
    <t>Lola</t>
  </si>
  <si>
    <t>Mehdi</t>
  </si>
  <si>
    <t>Lassoued</t>
  </si>
  <si>
    <t>Macéo</t>
  </si>
  <si>
    <t>Capietto</t>
  </si>
  <si>
    <t>Peugeot</t>
  </si>
  <si>
    <t>Mathilde</t>
  </si>
  <si>
    <t>Habrant</t>
  </si>
  <si>
    <t>Menendez</t>
  </si>
  <si>
    <t>Geley</t>
  </si>
  <si>
    <t>Outalmit</t>
  </si>
  <si>
    <t>Fares</t>
  </si>
  <si>
    <t>Giltaire</t>
  </si>
  <si>
    <t>Ewan</t>
  </si>
  <si>
    <t>Val d'Oise</t>
  </si>
  <si>
    <t>Tiouka</t>
  </si>
  <si>
    <t>Alann</t>
  </si>
  <si>
    <t>Couture</t>
  </si>
  <si>
    <t>Illiano</t>
  </si>
  <si>
    <t>CSFM</t>
  </si>
  <si>
    <t>Lambla</t>
  </si>
  <si>
    <t>Solal</t>
  </si>
  <si>
    <t>Roy</t>
  </si>
  <si>
    <t>Coranthyn</t>
  </si>
  <si>
    <t>Pruvost</t>
  </si>
  <si>
    <t>Ilyes</t>
  </si>
  <si>
    <t>Soubirou</t>
  </si>
  <si>
    <t>Eliott</t>
  </si>
  <si>
    <t>Hélias</t>
  </si>
  <si>
    <t>Jimmy</t>
  </si>
  <si>
    <t>Enclos</t>
  </si>
  <si>
    <t>Lomerange</t>
  </si>
  <si>
    <t>Outran</t>
  </si>
  <si>
    <t>Clément</t>
  </si>
  <si>
    <t>Hervas</t>
  </si>
  <si>
    <t>Verbrugge</t>
  </si>
  <si>
    <t>Maxens</t>
  </si>
  <si>
    <t>Montagne</t>
  </si>
  <si>
    <t>Tom</t>
  </si>
  <si>
    <t>Cadouot</t>
  </si>
  <si>
    <t>Zachary</t>
  </si>
  <si>
    <t>Boitel</t>
  </si>
  <si>
    <t>Lacoste</t>
  </si>
  <si>
    <t>Arsène</t>
  </si>
  <si>
    <t>Elyo</t>
  </si>
  <si>
    <t>Coutin</t>
  </si>
  <si>
    <t>Victor</t>
  </si>
  <si>
    <t>Rouchy</t>
  </si>
  <si>
    <t>Coubes</t>
  </si>
  <si>
    <t>Louis</t>
  </si>
  <si>
    <t>Augier</t>
  </si>
  <si>
    <t>Manon</t>
  </si>
  <si>
    <t>Heyert</t>
  </si>
  <si>
    <t>Théo</t>
  </si>
  <si>
    <t>Dombrowski</t>
  </si>
  <si>
    <t>Boekler</t>
  </si>
  <si>
    <t>Romain</t>
  </si>
  <si>
    <t>Brisard</t>
  </si>
  <si>
    <t>Chabin</t>
  </si>
  <si>
    <t>Chloé</t>
  </si>
  <si>
    <t>Guyen</t>
  </si>
  <si>
    <t>Li-Anne</t>
  </si>
  <si>
    <t>Marquet</t>
  </si>
  <si>
    <t>Ayrton</t>
  </si>
  <si>
    <t>Lasne</t>
  </si>
  <si>
    <t>Quentin</t>
  </si>
  <si>
    <t>Boisson</t>
  </si>
  <si>
    <t>Madeline</t>
  </si>
  <si>
    <t>Frete</t>
  </si>
  <si>
    <t>Fabrice</t>
  </si>
  <si>
    <t>Perdry</t>
  </si>
  <si>
    <t>Rodot</t>
  </si>
  <si>
    <t>Amisano</t>
  </si>
  <si>
    <t>Ronny</t>
  </si>
  <si>
    <t>Annemasse</t>
  </si>
  <si>
    <t>Soulat</t>
  </si>
  <si>
    <t>Louis Henri</t>
  </si>
  <si>
    <t>Cantin</t>
  </si>
  <si>
    <t>Anthony</t>
  </si>
  <si>
    <t>Atalian</t>
  </si>
  <si>
    <t>Albert</t>
  </si>
  <si>
    <t>Varennes</t>
  </si>
  <si>
    <t>Bertrand</t>
  </si>
  <si>
    <t>Sebastien</t>
  </si>
  <si>
    <t>Morel</t>
  </si>
  <si>
    <t>Benoit</t>
  </si>
  <si>
    <t>Dziadus</t>
  </si>
  <si>
    <t>Richon</t>
  </si>
  <si>
    <t>Vallée</t>
  </si>
  <si>
    <t>Stéphane</t>
  </si>
  <si>
    <t>Bailly</t>
  </si>
  <si>
    <t>St Quentin</t>
  </si>
  <si>
    <t>Schaub-Geley</t>
  </si>
  <si>
    <t>Williamson</t>
  </si>
  <si>
    <t>Andrew</t>
  </si>
  <si>
    <t>JBH</t>
  </si>
  <si>
    <t>Seranzi</t>
  </si>
  <si>
    <t>Zourray</t>
  </si>
  <si>
    <t>Alexis</t>
  </si>
  <si>
    <t>Henique</t>
  </si>
  <si>
    <t>Jeremy</t>
  </si>
  <si>
    <t>Berthelot</t>
  </si>
  <si>
    <t>Gil</t>
  </si>
  <si>
    <t>Borgetto</t>
  </si>
  <si>
    <t>Marc</t>
  </si>
  <si>
    <t>X30 Junior</t>
  </si>
  <si>
    <t>Guerard</t>
  </si>
  <si>
    <t>Martin</t>
  </si>
  <si>
    <t>Beltramelly</t>
  </si>
  <si>
    <t>Viny</t>
  </si>
  <si>
    <t>Dapoigny</t>
  </si>
  <si>
    <t>Rocca</t>
  </si>
  <si>
    <t>Kartland</t>
  </si>
  <si>
    <t>Vialle</t>
  </si>
  <si>
    <t>Hatton</t>
  </si>
  <si>
    <t>Open</t>
  </si>
  <si>
    <t>Gandry</t>
  </si>
  <si>
    <t>Alain</t>
  </si>
  <si>
    <t>Munnier</t>
  </si>
  <si>
    <t>Noé</t>
  </si>
  <si>
    <t>L'Enclos</t>
  </si>
  <si>
    <t>Mérieux</t>
  </si>
  <si>
    <t>Kimi</t>
  </si>
  <si>
    <t>Mainier</t>
  </si>
  <si>
    <t>Evan</t>
  </si>
  <si>
    <t>ASCAP</t>
  </si>
  <si>
    <t>Eschmann</t>
  </si>
  <si>
    <t>Loïc</t>
  </si>
  <si>
    <t>Suisse</t>
  </si>
  <si>
    <t>Bourgoin</t>
  </si>
  <si>
    <t>Simon</t>
  </si>
  <si>
    <t>Joly</t>
  </si>
  <si>
    <t>Hugo</t>
  </si>
  <si>
    <t>Freze</t>
  </si>
  <si>
    <t>Julien</t>
  </si>
  <si>
    <t>Nougeyrede</t>
  </si>
  <si>
    <t>Clovis</t>
  </si>
  <si>
    <t>Nabal</t>
  </si>
  <si>
    <t>Loucas</t>
  </si>
  <si>
    <t>Aegerter</t>
  </si>
  <si>
    <t>Arthur</t>
  </si>
  <si>
    <t>Bejeannin</t>
  </si>
  <si>
    <t>Kevin</t>
  </si>
  <si>
    <t>Dupont</t>
  </si>
  <si>
    <t>Ilann</t>
  </si>
  <si>
    <t>Merieux</t>
  </si>
  <si>
    <t>Tim</t>
  </si>
  <si>
    <t>Furon-Castelain</t>
  </si>
  <si>
    <t>Couturier</t>
  </si>
  <si>
    <t>Paul</t>
  </si>
  <si>
    <t>Maugain</t>
  </si>
  <si>
    <t>Guillaume</t>
  </si>
  <si>
    <t>Vaison</t>
  </si>
  <si>
    <t>Bruley</t>
  </si>
  <si>
    <t>Cagnon</t>
  </si>
  <si>
    <t>Timothé</t>
  </si>
  <si>
    <t>Jongerlynck</t>
  </si>
  <si>
    <t>Léo</t>
  </si>
  <si>
    <t>Pecriaux</t>
  </si>
  <si>
    <t>Thimeo</t>
  </si>
  <si>
    <t>Stehlin</t>
  </si>
  <si>
    <t>Remi</t>
  </si>
  <si>
    <t>Condor</t>
  </si>
  <si>
    <t>Stéfan</t>
  </si>
  <si>
    <t>Dos Santos</t>
  </si>
  <si>
    <t>Matteo</t>
  </si>
  <si>
    <t>Claude</t>
  </si>
  <si>
    <t>Léonie</t>
  </si>
  <si>
    <t>Malot</t>
  </si>
  <si>
    <t>Houguet</t>
  </si>
  <si>
    <t>Marat</t>
  </si>
  <si>
    <t>Affolter</t>
  </si>
  <si>
    <t>Robin</t>
  </si>
  <si>
    <t>Potard</t>
  </si>
  <si>
    <t>Maxence</t>
  </si>
  <si>
    <t>Lucien</t>
  </si>
  <si>
    <t>Marlot</t>
  </si>
  <si>
    <t>Jessy</t>
  </si>
  <si>
    <t>Piquet</t>
  </si>
  <si>
    <t>Alexandre</t>
  </si>
  <si>
    <t>Barbier</t>
  </si>
  <si>
    <t>Girardet</t>
  </si>
  <si>
    <t>Tristan</t>
  </si>
  <si>
    <t>Cannard</t>
  </si>
  <si>
    <t>Folco</t>
  </si>
  <si>
    <t>Mickael</t>
  </si>
  <si>
    <t>Orlando</t>
  </si>
  <si>
    <t>Reviriault</t>
  </si>
  <si>
    <t>Emmanuel</t>
  </si>
  <si>
    <t>Magny-Cours</t>
  </si>
  <si>
    <t>Ancher</t>
  </si>
  <si>
    <t>Brian</t>
  </si>
  <si>
    <t>Fournier</t>
  </si>
  <si>
    <t>Mathieu</t>
  </si>
  <si>
    <t>Boeckler</t>
  </si>
  <si>
    <t>Mantaise</t>
  </si>
  <si>
    <t>Durand</t>
  </si>
  <si>
    <t>Fauquet</t>
  </si>
  <si>
    <t>Florian</t>
  </si>
  <si>
    <t>Mongeard</t>
  </si>
  <si>
    <t>Léa</t>
  </si>
  <si>
    <t>Thevenot</t>
  </si>
  <si>
    <t>Antoine</t>
  </si>
  <si>
    <t>Pays de Montbelliard</t>
  </si>
  <si>
    <t>Lhussier</t>
  </si>
  <si>
    <t>Sarah</t>
  </si>
  <si>
    <t>Beschet</t>
  </si>
  <si>
    <t>Gilloz</t>
  </si>
  <si>
    <t>Cachod</t>
  </si>
  <si>
    <t>Dorian</t>
  </si>
  <si>
    <t>JOLINET</t>
  </si>
  <si>
    <t>Gregory</t>
  </si>
  <si>
    <t>CHENILLOT</t>
  </si>
  <si>
    <t>David</t>
  </si>
  <si>
    <t>ASK21</t>
  </si>
  <si>
    <t>LEPAGE</t>
  </si>
  <si>
    <t>Sacha</t>
  </si>
  <si>
    <t>GRIVEAU</t>
  </si>
  <si>
    <t>Val de Saone</t>
  </si>
  <si>
    <t>JACQUEMIN</t>
  </si>
  <si>
    <t>NOUGUEYREDE</t>
  </si>
  <si>
    <t>BUSSERET</t>
  </si>
  <si>
    <t>L'ORPHELIN</t>
  </si>
  <si>
    <t>Guy</t>
  </si>
  <si>
    <t>BRULEY</t>
  </si>
  <si>
    <t>Eric</t>
  </si>
  <si>
    <t>CHEVALIER</t>
  </si>
  <si>
    <t>Jean Claude</t>
  </si>
  <si>
    <t>RAYMOND</t>
  </si>
  <si>
    <t>Roger</t>
  </si>
  <si>
    <t>Beaumann</t>
  </si>
  <si>
    <t>Gelormini</t>
  </si>
  <si>
    <t>Kiener</t>
  </si>
  <si>
    <t>Steeve</t>
  </si>
  <si>
    <t>Ioset</t>
  </si>
  <si>
    <t>Nicolas</t>
  </si>
  <si>
    <t>RS Team</t>
  </si>
  <si>
    <t>Gervasioni</t>
  </si>
  <si>
    <t>Ghislain</t>
  </si>
  <si>
    <t>Michaud</t>
  </si>
  <si>
    <t>Matthieu</t>
  </si>
  <si>
    <t>Revellat</t>
  </si>
  <si>
    <t>Guth</t>
  </si>
  <si>
    <t>Corentin</t>
  </si>
  <si>
    <t>Haguenau</t>
  </si>
  <si>
    <t>Dormoy</t>
  </si>
  <si>
    <t>Ducrot</t>
  </si>
  <si>
    <t>Cédric</t>
  </si>
  <si>
    <t>Jérome</t>
  </si>
  <si>
    <t>Pianet</t>
  </si>
  <si>
    <t>Brice</t>
  </si>
  <si>
    <t>Nowak</t>
  </si>
  <si>
    <t>Pascal</t>
  </si>
  <si>
    <t>Faisca</t>
  </si>
  <si>
    <t>Miguel</t>
  </si>
  <si>
    <t>Morandi</t>
  </si>
  <si>
    <t>Lefevre</t>
  </si>
  <si>
    <t>Laurent Chottier</t>
  </si>
  <si>
    <t>Denis</t>
  </si>
  <si>
    <t>Uberschlag</t>
  </si>
  <si>
    <t>Dominique</t>
  </si>
  <si>
    <t>Cardyn</t>
  </si>
  <si>
    <t>G</t>
  </si>
  <si>
    <t>R</t>
  </si>
  <si>
    <t>Grandry</t>
  </si>
  <si>
    <t>BOTTON</t>
  </si>
  <si>
    <t>BORGETTO</t>
  </si>
</sst>
</file>

<file path=xl/styles.xml><?xml version="1.0" encoding="utf-8"?>
<styleSheet xmlns="http://schemas.openxmlformats.org/spreadsheetml/2006/main">
  <numFmts count="1">
    <numFmt numFmtId="164" formatCode="[$-40C]d\-mmm\-yy;@"/>
  </numFmts>
  <fonts count="21">
    <font>
      <sz val="10"/>
      <name val="Times New Roman"/>
    </font>
    <font>
      <sz val="10"/>
      <color indexed="8"/>
      <name val="Book Antiqua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Impact"/>
      <family val="2"/>
    </font>
    <font>
      <i/>
      <sz val="22"/>
      <color indexed="8"/>
      <name val="Impact"/>
      <family val="2"/>
    </font>
    <font>
      <b/>
      <i/>
      <sz val="11"/>
      <color indexed="8"/>
      <name val="Times New Roman"/>
      <family val="1"/>
    </font>
    <font>
      <sz val="24"/>
      <color indexed="8"/>
      <name val="Impact"/>
      <family val="2"/>
    </font>
    <font>
      <b/>
      <sz val="24"/>
      <color indexed="8"/>
      <name val="Impact"/>
      <family val="2"/>
    </font>
    <font>
      <i/>
      <sz val="16"/>
      <color indexed="8"/>
      <name val="Impact"/>
      <family val="2"/>
    </font>
    <font>
      <b/>
      <i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Times New Roman"/>
      <family val="1"/>
    </font>
    <font>
      <i/>
      <sz val="10"/>
      <color indexed="8"/>
      <name val="Times New Roman"/>
      <family val="1"/>
    </font>
    <font>
      <sz val="8"/>
      <name val="Times New Roman"/>
      <family val="1"/>
    </font>
    <font>
      <b/>
      <i/>
      <sz val="8"/>
      <color indexed="8"/>
      <name val="Times New Roman"/>
      <family val="1"/>
    </font>
    <font>
      <i/>
      <u/>
      <sz val="26"/>
      <color indexed="8"/>
      <name val="Verdana"/>
      <family val="2"/>
    </font>
    <font>
      <sz val="8"/>
      <color indexed="8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75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2" fillId="0" borderId="0" xfId="0" applyFont="1"/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Continuous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Continuous"/>
    </xf>
    <xf numFmtId="0" fontId="10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5" fillId="0" borderId="0" xfId="0" applyFont="1" applyFill="1" applyAlignment="1">
      <alignment horizontal="right"/>
    </xf>
    <xf numFmtId="0" fontId="17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top"/>
    </xf>
    <xf numFmtId="0" fontId="5" fillId="0" borderId="0" xfId="0" applyFont="1" applyFill="1" applyAlignment="1">
      <alignment vertical="top"/>
    </xf>
    <xf numFmtId="0" fontId="18" fillId="0" borderId="0" xfId="0" applyFont="1" applyFill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10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Continuous"/>
    </xf>
    <xf numFmtId="0" fontId="19" fillId="0" borderId="0" xfId="0" applyFont="1" applyFill="1" applyBorder="1" applyAlignment="1">
      <alignment horizontal="left" textRotation="90" wrapText="1"/>
    </xf>
    <xf numFmtId="0" fontId="8" fillId="0" borderId="0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" vertical="center" textRotation="90" wrapText="1"/>
    </xf>
    <xf numFmtId="14" fontId="4" fillId="0" borderId="6" xfId="0" applyNumberFormat="1" applyFont="1" applyFill="1" applyBorder="1" applyAlignment="1">
      <alignment horizontal="center" vertical="center" textRotation="90"/>
    </xf>
    <xf numFmtId="14" fontId="12" fillId="0" borderId="7" xfId="0" applyNumberFormat="1" applyFont="1" applyFill="1" applyBorder="1" applyAlignment="1">
      <alignment horizontal="center" vertical="center" textRotation="90"/>
    </xf>
    <xf numFmtId="14" fontId="7" fillId="0" borderId="8" xfId="0" applyNumberFormat="1" applyFont="1" applyFill="1" applyBorder="1" applyAlignment="1">
      <alignment horizontal="left" vertical="center" textRotation="255"/>
    </xf>
    <xf numFmtId="0" fontId="4" fillId="0" borderId="9" xfId="0" applyFont="1" applyFill="1" applyBorder="1" applyAlignment="1">
      <alignment horizontal="center" vertical="center" textRotation="90" wrapText="1"/>
    </xf>
    <xf numFmtId="14" fontId="7" fillId="0" borderId="9" xfId="0" applyNumberFormat="1" applyFont="1" applyFill="1" applyBorder="1" applyAlignment="1">
      <alignment horizontal="left" vertical="center"/>
    </xf>
    <xf numFmtId="14" fontId="7" fillId="0" borderId="10" xfId="0" applyNumberFormat="1" applyFont="1" applyFill="1" applyBorder="1" applyAlignment="1">
      <alignment horizontal="left" vertical="center"/>
    </xf>
    <xf numFmtId="14" fontId="4" fillId="0" borderId="11" xfId="0" applyNumberFormat="1" applyFont="1" applyFill="1" applyBorder="1" applyAlignment="1">
      <alignment horizontal="center" vertical="center" textRotation="90"/>
    </xf>
    <xf numFmtId="14" fontId="12" fillId="0" borderId="12" xfId="0" applyNumberFormat="1" applyFont="1" applyFill="1" applyBorder="1" applyAlignment="1">
      <alignment horizontal="center" vertical="center" textRotation="90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14" fillId="0" borderId="0" xfId="0" applyFont="1" applyFill="1"/>
    <xf numFmtId="0" fontId="2" fillId="0" borderId="0" xfId="0" applyFont="1" applyFill="1" applyBorder="1" applyAlignment="1">
      <alignment horizontal="center"/>
    </xf>
    <xf numFmtId="0" fontId="4" fillId="0" borderId="0" xfId="0" applyFont="1" applyFill="1"/>
    <xf numFmtId="0" fontId="11" fillId="0" borderId="0" xfId="0" applyFont="1" applyFill="1" applyAlignment="1">
      <alignment horizontal="left"/>
    </xf>
    <xf numFmtId="0" fontId="13" fillId="0" borderId="0" xfId="0" applyFont="1" applyFill="1" applyAlignment="1">
      <alignment horizontal="center"/>
    </xf>
    <xf numFmtId="0" fontId="2" fillId="0" borderId="0" xfId="0" applyFont="1" applyFill="1"/>
    <xf numFmtId="0" fontId="15" fillId="0" borderId="0" xfId="0" applyFont="1" applyFill="1" applyAlignment="1">
      <alignment horizontal="left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Border="1"/>
    <xf numFmtId="0" fontId="16" fillId="0" borderId="17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19" fillId="0" borderId="1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0" fontId="19" fillId="0" borderId="27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 textRotation="90" wrapText="1"/>
    </xf>
    <xf numFmtId="14" fontId="7" fillId="0" borderId="28" xfId="0" applyNumberFormat="1" applyFont="1" applyFill="1" applyBorder="1" applyAlignment="1">
      <alignment horizontal="left" vertical="center" textRotation="255"/>
    </xf>
    <xf numFmtId="0" fontId="4" fillId="0" borderId="29" xfId="0" applyFont="1" applyFill="1" applyBorder="1" applyAlignment="1">
      <alignment horizontal="center" vertical="center" textRotation="90" wrapText="1"/>
    </xf>
    <xf numFmtId="14" fontId="7" fillId="0" borderId="29" xfId="0" applyNumberFormat="1" applyFont="1" applyFill="1" applyBorder="1" applyAlignment="1">
      <alignment horizontal="left" vertical="center"/>
    </xf>
    <xf numFmtId="14" fontId="7" fillId="0" borderId="30" xfId="0" applyNumberFormat="1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center" vertical="center" textRotation="90" wrapText="1"/>
    </xf>
    <xf numFmtId="0" fontId="19" fillId="0" borderId="31" xfId="0" applyFont="1" applyFill="1" applyBorder="1" applyAlignment="1">
      <alignment horizontal="center" vertical="center" wrapText="1"/>
    </xf>
    <xf numFmtId="0" fontId="19" fillId="0" borderId="32" xfId="0" applyFont="1" applyFill="1" applyBorder="1" applyAlignment="1">
      <alignment horizontal="center" vertical="center"/>
    </xf>
    <xf numFmtId="0" fontId="19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vertical="center"/>
    </xf>
    <xf numFmtId="0" fontId="19" fillId="0" borderId="36" xfId="0" applyFont="1" applyFill="1" applyBorder="1" applyAlignment="1">
      <alignment horizontal="center" vertical="center"/>
    </xf>
    <xf numFmtId="0" fontId="19" fillId="0" borderId="37" xfId="0" applyFont="1" applyFill="1" applyBorder="1" applyAlignment="1">
      <alignment horizontal="center" vertical="center"/>
    </xf>
    <xf numFmtId="0" fontId="19" fillId="0" borderId="38" xfId="0" applyFont="1" applyFill="1" applyBorder="1" applyAlignment="1">
      <alignment horizontal="center" vertical="center"/>
    </xf>
    <xf numFmtId="0" fontId="19" fillId="0" borderId="39" xfId="0" applyFont="1" applyFill="1" applyBorder="1" applyAlignment="1">
      <alignment horizontal="center" vertical="center"/>
    </xf>
    <xf numFmtId="0" fontId="19" fillId="0" borderId="40" xfId="0" applyFont="1" applyFill="1" applyBorder="1" applyAlignment="1">
      <alignment horizontal="center" vertical="center"/>
    </xf>
    <xf numFmtId="0" fontId="19" fillId="0" borderId="41" xfId="0" applyFont="1" applyFill="1" applyBorder="1" applyAlignment="1">
      <alignment horizontal="center" vertical="center"/>
    </xf>
    <xf numFmtId="0" fontId="18" fillId="0" borderId="0" xfId="0" applyFont="1" applyFill="1" applyAlignment="1">
      <alignment vertical="top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4" fillId="0" borderId="44" xfId="0" applyFont="1" applyFill="1" applyBorder="1" applyAlignment="1">
      <alignment horizontal="center"/>
    </xf>
    <xf numFmtId="0" fontId="4" fillId="0" borderId="45" xfId="0" applyFont="1" applyFill="1" applyBorder="1" applyAlignment="1">
      <alignment horizontal="center"/>
    </xf>
    <xf numFmtId="0" fontId="4" fillId="0" borderId="46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textRotation="90" wrapText="1"/>
    </xf>
    <xf numFmtId="0" fontId="4" fillId="0" borderId="0" xfId="0" applyFont="1" applyFill="1" applyAlignment="1">
      <alignment horizontal="center" vertical="center" textRotation="90" wrapText="1"/>
    </xf>
    <xf numFmtId="0" fontId="4" fillId="0" borderId="47" xfId="0" applyFont="1" applyFill="1" applyBorder="1" applyAlignment="1">
      <alignment horizontal="center"/>
    </xf>
    <xf numFmtId="0" fontId="4" fillId="0" borderId="48" xfId="0" applyFont="1" applyFill="1" applyBorder="1" applyAlignment="1">
      <alignment horizontal="center"/>
    </xf>
    <xf numFmtId="0" fontId="4" fillId="0" borderId="49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 textRotation="90" wrapText="1"/>
    </xf>
    <xf numFmtId="0" fontId="4" fillId="0" borderId="50" xfId="0" applyFont="1" applyFill="1" applyBorder="1" applyAlignment="1">
      <alignment horizontal="center" vertical="center"/>
    </xf>
    <xf numFmtId="0" fontId="16" fillId="0" borderId="51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vertical="center"/>
    </xf>
    <xf numFmtId="0" fontId="4" fillId="0" borderId="53" xfId="0" applyFont="1" applyFill="1" applyBorder="1" applyAlignment="1">
      <alignment vertical="center"/>
    </xf>
    <xf numFmtId="0" fontId="13" fillId="0" borderId="54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19" fillId="0" borderId="57" xfId="0" applyFont="1" applyFill="1" applyBorder="1" applyAlignment="1">
      <alignment horizontal="center" vertical="center"/>
    </xf>
    <xf numFmtId="0" fontId="19" fillId="0" borderId="58" xfId="0" applyFont="1" applyFill="1" applyBorder="1" applyAlignment="1">
      <alignment horizontal="center" vertical="center"/>
    </xf>
    <xf numFmtId="0" fontId="19" fillId="0" borderId="51" xfId="0" applyFont="1" applyFill="1" applyBorder="1" applyAlignment="1">
      <alignment horizontal="center" vertical="center"/>
    </xf>
    <xf numFmtId="0" fontId="19" fillId="0" borderId="53" xfId="0" applyFont="1" applyFill="1" applyBorder="1" applyAlignment="1">
      <alignment horizontal="center" vertical="center"/>
    </xf>
    <xf numFmtId="0" fontId="19" fillId="0" borderId="59" xfId="0" applyFont="1" applyFill="1" applyBorder="1" applyAlignment="1">
      <alignment horizontal="center" vertical="center"/>
    </xf>
    <xf numFmtId="0" fontId="19" fillId="0" borderId="60" xfId="0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center" vertical="center"/>
    </xf>
    <xf numFmtId="0" fontId="4" fillId="0" borderId="62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19" fillId="0" borderId="18" xfId="0" quotePrefix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vertical="center"/>
    </xf>
    <xf numFmtId="0" fontId="19" fillId="2" borderId="65" xfId="0" applyFont="1" applyFill="1" applyBorder="1" applyAlignment="1">
      <alignment horizontal="center" vertical="center" wrapText="1"/>
    </xf>
    <xf numFmtId="0" fontId="19" fillId="2" borderId="52" xfId="0" applyFont="1" applyFill="1" applyBorder="1" applyAlignment="1">
      <alignment vertic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34" xfId="0" applyFont="1" applyFill="1" applyBorder="1" applyAlignment="1">
      <alignment vertical="center"/>
    </xf>
    <xf numFmtId="0" fontId="19" fillId="2" borderId="40" xfId="0" applyFont="1" applyFill="1" applyBorder="1" applyAlignment="1">
      <alignment vertical="center"/>
    </xf>
    <xf numFmtId="0" fontId="19" fillId="2" borderId="35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center" vertical="center" textRotation="90" wrapText="1"/>
    </xf>
    <xf numFmtId="14" fontId="7" fillId="2" borderId="8" xfId="0" applyNumberFormat="1" applyFont="1" applyFill="1" applyBorder="1" applyAlignment="1">
      <alignment horizontal="left" vertical="center" textRotation="255"/>
    </xf>
    <xf numFmtId="0" fontId="4" fillId="2" borderId="9" xfId="0" applyFont="1" applyFill="1" applyBorder="1" applyAlignment="1">
      <alignment horizontal="center" vertical="center" textRotation="90" wrapText="1"/>
    </xf>
    <xf numFmtId="14" fontId="7" fillId="2" borderId="9" xfId="0" applyNumberFormat="1" applyFont="1" applyFill="1" applyBorder="1" applyAlignment="1">
      <alignment horizontal="left" vertical="center"/>
    </xf>
    <xf numFmtId="14" fontId="7" fillId="2" borderId="10" xfId="0" applyNumberFormat="1" applyFont="1" applyFill="1" applyBorder="1" applyAlignment="1">
      <alignment horizontal="left" vertical="center"/>
    </xf>
    <xf numFmtId="14" fontId="4" fillId="2" borderId="11" xfId="0" applyNumberFormat="1" applyFont="1" applyFill="1" applyBorder="1" applyAlignment="1">
      <alignment horizontal="center" vertical="center" textRotation="90"/>
    </xf>
    <xf numFmtId="14" fontId="12" fillId="2" borderId="12" xfId="0" applyNumberFormat="1" applyFont="1" applyFill="1" applyBorder="1" applyAlignment="1">
      <alignment horizontal="center" vertical="center" textRotation="90"/>
    </xf>
    <xf numFmtId="0" fontId="4" fillId="2" borderId="56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5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2" fillId="0" borderId="1" xfId="0" applyFont="1" applyFill="1" applyBorder="1" applyAlignment="1">
      <alignment vertical="center"/>
    </xf>
    <xf numFmtId="0" fontId="2" fillId="0" borderId="26" xfId="0" applyFont="1" applyFill="1" applyBorder="1" applyAlignment="1">
      <alignment vertical="center"/>
    </xf>
    <xf numFmtId="0" fontId="2" fillId="0" borderId="52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19" fillId="0" borderId="67" xfId="0" applyFont="1" applyFill="1" applyBorder="1" applyAlignment="1">
      <alignment horizontal="center" vertical="center"/>
    </xf>
    <xf numFmtId="0" fontId="4" fillId="0" borderId="68" xfId="0" applyFont="1" applyFill="1" applyBorder="1" applyAlignment="1">
      <alignment horizontal="center" textRotation="90" wrapText="1"/>
    </xf>
    <xf numFmtId="164" fontId="4" fillId="0" borderId="68" xfId="0" applyNumberFormat="1" applyFont="1" applyFill="1" applyBorder="1" applyAlignment="1">
      <alignment horizontal="center" vertical="center" textRotation="90" wrapText="1"/>
    </xf>
    <xf numFmtId="0" fontId="19" fillId="0" borderId="69" xfId="0" applyFont="1" applyFill="1" applyBorder="1" applyAlignment="1">
      <alignment horizontal="left" vertical="center" textRotation="90" wrapText="1"/>
    </xf>
    <xf numFmtId="0" fontId="19" fillId="0" borderId="70" xfId="0" applyFont="1" applyFill="1" applyBorder="1" applyAlignment="1">
      <alignment horizontal="left" vertical="center" textRotation="90" wrapText="1"/>
    </xf>
    <xf numFmtId="0" fontId="19" fillId="0" borderId="71" xfId="0" applyFont="1" applyFill="1" applyBorder="1" applyAlignment="1">
      <alignment horizontal="left" vertical="center" textRotation="90" wrapText="1"/>
    </xf>
    <xf numFmtId="164" fontId="4" fillId="0" borderId="6" xfId="0" applyNumberFormat="1" applyFont="1" applyFill="1" applyBorder="1" applyAlignment="1">
      <alignment horizontal="center" vertical="center" textRotation="90" wrapText="1"/>
    </xf>
    <xf numFmtId="0" fontId="19" fillId="2" borderId="69" xfId="0" applyFont="1" applyFill="1" applyBorder="1" applyAlignment="1">
      <alignment horizontal="left" vertical="center" textRotation="90" wrapText="1"/>
    </xf>
    <xf numFmtId="0" fontId="19" fillId="2" borderId="70" xfId="0" applyFont="1" applyFill="1" applyBorder="1" applyAlignment="1">
      <alignment horizontal="left" vertical="center" textRotation="90" wrapText="1"/>
    </xf>
    <xf numFmtId="0" fontId="19" fillId="2" borderId="71" xfId="0" applyFont="1" applyFill="1" applyBorder="1" applyAlignment="1">
      <alignment horizontal="left" vertical="center" textRotation="90" wrapText="1"/>
    </xf>
    <xf numFmtId="0" fontId="5" fillId="0" borderId="72" xfId="0" applyFont="1" applyFill="1" applyBorder="1" applyAlignment="1">
      <alignment horizontal="center"/>
    </xf>
    <xf numFmtId="0" fontId="5" fillId="0" borderId="73" xfId="0" applyFont="1" applyFill="1" applyBorder="1" applyAlignment="1">
      <alignment horizontal="center"/>
    </xf>
    <xf numFmtId="0" fontId="5" fillId="0" borderId="74" xfId="0" applyFont="1" applyFill="1" applyBorder="1" applyAlignment="1">
      <alignment horizontal="center"/>
    </xf>
    <xf numFmtId="164" fontId="4" fillId="0" borderId="7" xfId="0" applyNumberFormat="1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38100</xdr:colOff>
      <xdr:row>0</xdr:row>
      <xdr:rowOff>9525</xdr:rowOff>
    </xdr:to>
    <xdr:pic>
      <xdr:nvPicPr>
        <xdr:cNvPr id="52363" name="Picture 10">
          <a:extLst>
            <a:ext uri="{FF2B5EF4-FFF2-40B4-BE49-F238E27FC236}">
              <a16:creationId xmlns="" xmlns:a16="http://schemas.microsoft.com/office/drawing/2014/main" id="{00000000-0008-0000-0700-00008B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571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30.xml"/><Relationship Id="rId5" Type="http://schemas.openxmlformats.org/officeDocument/2006/relationships/ctrlProp" Target="../ctrlProps/ctrlProp29.xml"/><Relationship Id="rId4" Type="http://schemas.openxmlformats.org/officeDocument/2006/relationships/ctrlProp" Target="../ctrlProps/ctrlProp2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33.xml"/><Relationship Id="rId5" Type="http://schemas.openxmlformats.org/officeDocument/2006/relationships/ctrlProp" Target="../ctrlProps/ctrlProp32.xml"/><Relationship Id="rId4" Type="http://schemas.openxmlformats.org/officeDocument/2006/relationships/ctrlProp" Target="../ctrlProps/ctrlProp3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36.xml"/><Relationship Id="rId5" Type="http://schemas.openxmlformats.org/officeDocument/2006/relationships/ctrlProp" Target="../ctrlProps/ctrlProp35.xml"/><Relationship Id="rId4" Type="http://schemas.openxmlformats.org/officeDocument/2006/relationships/ctrlProp" Target="../ctrlProps/ctrlProp3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1.xml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24.xml"/><Relationship Id="rId5" Type="http://schemas.openxmlformats.org/officeDocument/2006/relationships/ctrlProp" Target="../ctrlProps/ctrlProp23.xml"/><Relationship Id="rId4" Type="http://schemas.openxmlformats.org/officeDocument/2006/relationships/ctrlProp" Target="../ctrlProps/ctrlProp2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27.xml"/><Relationship Id="rId5" Type="http://schemas.openxmlformats.org/officeDocument/2006/relationships/ctrlProp" Target="../ctrlProps/ctrlProp26.xml"/><Relationship Id="rId4" Type="http://schemas.openxmlformats.org/officeDocument/2006/relationships/ctrlProp" Target="../ctrlProps/ctrlProp25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0"/>
  <dimension ref="A1:BB41"/>
  <sheetViews>
    <sheetView zoomScale="75" workbookViewId="0">
      <pane xSplit="11" ySplit="5" topLeftCell="L6" activePane="bottomRight" state="frozen"/>
      <selection activeCell="L5" sqref="L5:AK24"/>
      <selection pane="topRight" activeCell="L5" sqref="L5:AK24"/>
      <selection pane="bottomLeft" activeCell="L5" sqref="L5:AK24"/>
      <selection pane="bottomRight" activeCell="B3" sqref="B3"/>
    </sheetView>
  </sheetViews>
  <sheetFormatPr baseColWidth="10" defaultRowHeight="12.75"/>
  <cols>
    <col min="1" max="1" width="3.83203125" style="12" customWidth="1"/>
    <col min="2" max="2" width="4.5" style="12" customWidth="1"/>
    <col min="3" max="3" width="2.83203125" style="41" customWidth="1"/>
    <col min="4" max="4" width="15.6640625" style="45" customWidth="1"/>
    <col min="5" max="5" width="12" style="45"/>
    <col min="6" max="6" width="1.83203125" style="45" customWidth="1"/>
    <col min="7" max="7" width="20" style="45" customWidth="1"/>
    <col min="8" max="8" width="6.83203125" style="12" customWidth="1"/>
    <col min="9" max="9" width="7.33203125" style="49" customWidth="1"/>
    <col min="10" max="11" width="3.83203125" style="12" customWidth="1"/>
    <col min="12" max="15" width="5.83203125" style="2" customWidth="1"/>
    <col min="16" max="35" width="5.83203125" style="2" hidden="1" customWidth="1"/>
    <col min="36" max="36" width="5.83203125" style="2" customWidth="1"/>
    <col min="37" max="38" width="5.83203125" style="50" customWidth="1"/>
    <col min="39" max="53" width="3.83203125" style="12" customWidth="1"/>
    <col min="54" max="16384" width="12" style="45"/>
  </cols>
  <sheetData>
    <row r="1" spans="1:54" s="18" customFormat="1" ht="35.25" customHeight="1">
      <c r="A1" s="17" t="s">
        <v>60</v>
      </c>
      <c r="B1" s="17"/>
      <c r="C1" s="17"/>
      <c r="D1" s="17"/>
      <c r="E1" s="17"/>
      <c r="F1" s="17"/>
      <c r="G1" s="17"/>
      <c r="H1" s="17"/>
      <c r="I1" s="17"/>
      <c r="L1" s="19" t="s">
        <v>8</v>
      </c>
      <c r="M1" s="17"/>
      <c r="O1" s="17"/>
      <c r="P1" s="19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20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</row>
    <row r="2" spans="1:54" s="100" customFormat="1" ht="9" customHeight="1" thickBot="1">
      <c r="A2" s="21"/>
      <c r="B2" s="21"/>
      <c r="C2" s="7"/>
      <c r="D2" s="6"/>
      <c r="E2" s="6"/>
      <c r="F2" s="6"/>
      <c r="G2" s="6"/>
      <c r="H2" s="6"/>
      <c r="I2" s="22"/>
      <c r="J2" s="23"/>
      <c r="K2" s="2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24"/>
      <c r="AL2" s="24"/>
      <c r="AM2" s="99"/>
      <c r="AN2" s="166" t="s">
        <v>10</v>
      </c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8"/>
    </row>
    <row r="3" spans="1:54" s="104" customFormat="1" ht="66" customHeight="1">
      <c r="A3" s="75"/>
      <c r="B3" s="76"/>
      <c r="C3" s="77"/>
      <c r="D3" s="78" t="s">
        <v>0</v>
      </c>
      <c r="E3" s="78" t="s">
        <v>1</v>
      </c>
      <c r="F3" s="79"/>
      <c r="G3" s="78" t="s">
        <v>2</v>
      </c>
      <c r="H3" s="26" t="s">
        <v>3</v>
      </c>
      <c r="I3" s="27" t="s">
        <v>4</v>
      </c>
      <c r="J3" s="159" t="s">
        <v>21</v>
      </c>
      <c r="K3" s="163" t="s">
        <v>24</v>
      </c>
      <c r="L3" s="162">
        <v>42806</v>
      </c>
      <c r="M3" s="158"/>
      <c r="N3" s="158">
        <v>42911</v>
      </c>
      <c r="O3" s="158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8">
        <v>43009</v>
      </c>
      <c r="AK3" s="169"/>
      <c r="AL3" s="25" t="s">
        <v>11</v>
      </c>
      <c r="AM3" s="25" t="s">
        <v>18</v>
      </c>
      <c r="AN3" s="101">
        <v>1</v>
      </c>
      <c r="AO3" s="102">
        <v>2</v>
      </c>
      <c r="AP3" s="102">
        <v>3</v>
      </c>
      <c r="AQ3" s="102">
        <v>4</v>
      </c>
      <c r="AR3" s="102">
        <v>5</v>
      </c>
      <c r="AS3" s="102">
        <v>6</v>
      </c>
      <c r="AT3" s="102">
        <v>7</v>
      </c>
      <c r="AU3" s="102">
        <v>8</v>
      </c>
      <c r="AV3" s="102">
        <v>9</v>
      </c>
      <c r="AW3" s="102">
        <v>10</v>
      </c>
      <c r="AX3" s="102">
        <v>11</v>
      </c>
      <c r="AY3" s="102">
        <v>12</v>
      </c>
      <c r="AZ3" s="102">
        <v>13</v>
      </c>
      <c r="BA3" s="103">
        <v>14</v>
      </c>
      <c r="BB3" s="25"/>
    </row>
    <row r="4" spans="1:54" s="109" customFormat="1" ht="16.5" customHeight="1" thickBot="1">
      <c r="A4" s="80"/>
      <c r="B4" s="28"/>
      <c r="C4" s="29"/>
      <c r="D4" s="30"/>
      <c r="E4" s="30"/>
      <c r="F4" s="31"/>
      <c r="G4" s="30"/>
      <c r="H4" s="32"/>
      <c r="I4" s="33"/>
      <c r="J4" s="160"/>
      <c r="K4" s="164"/>
      <c r="L4" s="34" t="s">
        <v>13</v>
      </c>
      <c r="M4" s="35" t="s">
        <v>14</v>
      </c>
      <c r="N4" s="38" t="s">
        <v>13</v>
      </c>
      <c r="O4" s="35" t="s">
        <v>14</v>
      </c>
      <c r="P4" s="38" t="s">
        <v>13</v>
      </c>
      <c r="Q4" s="37" t="s">
        <v>14</v>
      </c>
      <c r="R4" s="36" t="s">
        <v>13</v>
      </c>
      <c r="S4" s="35" t="s">
        <v>14</v>
      </c>
      <c r="T4" s="36" t="s">
        <v>13</v>
      </c>
      <c r="U4" s="37" t="s">
        <v>14</v>
      </c>
      <c r="V4" s="36" t="s">
        <v>13</v>
      </c>
      <c r="W4" s="35" t="s">
        <v>14</v>
      </c>
      <c r="X4" s="36" t="s">
        <v>13</v>
      </c>
      <c r="Y4" s="35" t="s">
        <v>14</v>
      </c>
      <c r="Z4" s="36" t="s">
        <v>13</v>
      </c>
      <c r="AA4" s="37" t="s">
        <v>14</v>
      </c>
      <c r="AB4" s="36" t="s">
        <v>13</v>
      </c>
      <c r="AC4" s="37" t="s">
        <v>14</v>
      </c>
      <c r="AD4" s="38" t="s">
        <v>13</v>
      </c>
      <c r="AE4" s="37" t="s">
        <v>14</v>
      </c>
      <c r="AF4" s="36" t="s">
        <v>13</v>
      </c>
      <c r="AG4" s="35" t="s">
        <v>14</v>
      </c>
      <c r="AH4" s="36" t="s">
        <v>13</v>
      </c>
      <c r="AI4" s="35" t="s">
        <v>14</v>
      </c>
      <c r="AJ4" s="36" t="s">
        <v>13</v>
      </c>
      <c r="AK4" s="81" t="s">
        <v>14</v>
      </c>
      <c r="AL4" s="25"/>
      <c r="AM4" s="105"/>
      <c r="AN4" s="106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8"/>
      <c r="BB4" s="105"/>
    </row>
    <row r="5" spans="1:54" s="109" customFormat="1" ht="16.5" customHeight="1" thickBot="1">
      <c r="A5" s="139"/>
      <c r="B5" s="140"/>
      <c r="C5" s="141"/>
      <c r="D5" s="142" t="s">
        <v>23</v>
      </c>
      <c r="E5" s="142"/>
      <c r="F5" s="143"/>
      <c r="G5" s="142"/>
      <c r="H5" s="144"/>
      <c r="I5" s="145"/>
      <c r="J5" s="161"/>
      <c r="K5" s="165"/>
      <c r="L5" s="134" t="s">
        <v>92</v>
      </c>
      <c r="M5" s="133"/>
      <c r="N5" s="134" t="s">
        <v>92</v>
      </c>
      <c r="O5" s="133"/>
      <c r="P5" s="134"/>
      <c r="Q5" s="133"/>
      <c r="R5" s="134"/>
      <c r="S5" s="133"/>
      <c r="T5" s="134"/>
      <c r="U5" s="133"/>
      <c r="V5" s="132"/>
      <c r="W5" s="133"/>
      <c r="X5" s="134"/>
      <c r="Y5" s="133"/>
      <c r="Z5" s="134"/>
      <c r="AA5" s="133"/>
      <c r="AB5" s="134"/>
      <c r="AC5" s="133"/>
      <c r="AD5" s="134"/>
      <c r="AE5" s="133"/>
      <c r="AF5" s="134"/>
      <c r="AG5" s="133"/>
      <c r="AH5" s="132"/>
      <c r="AI5" s="133"/>
      <c r="AJ5" s="134"/>
      <c r="AK5" s="135"/>
      <c r="AL5" s="25"/>
      <c r="AM5" s="105"/>
      <c r="AN5" s="106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8"/>
      <c r="BB5" s="105"/>
    </row>
    <row r="6" spans="1:54" s="97" customFormat="1" ht="24.95" customHeight="1">
      <c r="A6" s="110">
        <v>1</v>
      </c>
      <c r="B6" s="111"/>
      <c r="C6" s="112"/>
      <c r="D6" s="113" t="s">
        <v>92</v>
      </c>
      <c r="E6" s="113" t="s">
        <v>93</v>
      </c>
      <c r="F6" s="114"/>
      <c r="G6" s="113" t="s">
        <v>29</v>
      </c>
      <c r="H6" s="39" t="str">
        <f t="shared" ref="H6:H35" si="0">IF(COUNTA(AK6)&gt;0,IF(COUNTA(L6:AK6)&lt;classé,"Non","Oui"),"Non")</f>
        <v>Non</v>
      </c>
      <c r="I6" s="115">
        <f t="shared" ref="I6:I35" si="1">SUM(L6:AK6)-SUM(AN6:BA6)+K6</f>
        <v>208</v>
      </c>
      <c r="J6" s="116"/>
      <c r="K6" s="146">
        <f t="shared" ref="K6:K35" si="2">COUNTIF(L$5:AK$5,$D6)*4</f>
        <v>8</v>
      </c>
      <c r="L6" s="118">
        <v>50</v>
      </c>
      <c r="M6" s="119">
        <v>50</v>
      </c>
      <c r="N6" s="120">
        <v>50</v>
      </c>
      <c r="O6" s="119">
        <v>50</v>
      </c>
      <c r="P6" s="120"/>
      <c r="Q6" s="119"/>
      <c r="R6" s="122"/>
      <c r="S6" s="119"/>
      <c r="T6" s="122"/>
      <c r="U6" s="121"/>
      <c r="V6" s="122"/>
      <c r="W6" s="119"/>
      <c r="X6" s="122"/>
      <c r="Y6" s="119"/>
      <c r="Z6" s="122"/>
      <c r="AA6" s="121"/>
      <c r="AB6" s="122"/>
      <c r="AC6" s="119"/>
      <c r="AD6" s="120"/>
      <c r="AE6" s="121"/>
      <c r="AF6" s="122"/>
      <c r="AG6" s="119"/>
      <c r="AH6" s="122"/>
      <c r="AI6" s="119"/>
      <c r="AJ6" s="121"/>
      <c r="AK6" s="123"/>
      <c r="AL6" s="4">
        <f t="shared" ref="AL6:AL35" si="3">MAX(L6:AK6)</f>
        <v>50</v>
      </c>
      <c r="AM6" s="5">
        <f t="shared" ref="AM6:AM24" si="4">COUNTA(L6:AK6)</f>
        <v>4</v>
      </c>
      <c r="AN6" s="94">
        <f t="shared" ref="AN6:BA15" si="5">IF($AM6&gt;Nbcourse+AN$3-1-$J6,LARGE($L6:$AK6,Nbcourse+AN$3-$J6),0)</f>
        <v>0</v>
      </c>
      <c r="AO6" s="4">
        <f t="shared" si="5"/>
        <v>0</v>
      </c>
      <c r="AP6" s="4">
        <f t="shared" si="5"/>
        <v>0</v>
      </c>
      <c r="AQ6" s="4">
        <f t="shared" si="5"/>
        <v>0</v>
      </c>
      <c r="AR6" s="4">
        <f t="shared" si="5"/>
        <v>0</v>
      </c>
      <c r="AS6" s="4">
        <f t="shared" si="5"/>
        <v>0</v>
      </c>
      <c r="AT6" s="4">
        <f t="shared" si="5"/>
        <v>0</v>
      </c>
      <c r="AU6" s="4">
        <f t="shared" si="5"/>
        <v>0</v>
      </c>
      <c r="AV6" s="4">
        <f t="shared" si="5"/>
        <v>0</v>
      </c>
      <c r="AW6" s="4">
        <f t="shared" si="5"/>
        <v>0</v>
      </c>
      <c r="AX6" s="4">
        <f t="shared" si="5"/>
        <v>0</v>
      </c>
      <c r="AY6" s="4">
        <f t="shared" si="5"/>
        <v>0</v>
      </c>
      <c r="AZ6" s="4">
        <f t="shared" si="5"/>
        <v>0</v>
      </c>
      <c r="BA6" s="95">
        <f t="shared" si="5"/>
        <v>0</v>
      </c>
      <c r="BB6" s="96"/>
    </row>
    <row r="7" spans="1:54" s="97" customFormat="1" ht="24.95" customHeight="1">
      <c r="A7" s="39">
        <f t="shared" ref="A7:A35" si="6">A6+1</f>
        <v>2</v>
      </c>
      <c r="B7" s="51"/>
      <c r="C7" s="56"/>
      <c r="D7" s="57" t="s">
        <v>96</v>
      </c>
      <c r="E7" s="57" t="s">
        <v>97</v>
      </c>
      <c r="F7" s="58"/>
      <c r="G7" s="57" t="s">
        <v>29</v>
      </c>
      <c r="H7" s="39" t="str">
        <f t="shared" si="0"/>
        <v>Non</v>
      </c>
      <c r="I7" s="14">
        <f t="shared" si="1"/>
        <v>160</v>
      </c>
      <c r="J7" s="117"/>
      <c r="K7" s="146">
        <f t="shared" si="2"/>
        <v>0</v>
      </c>
      <c r="L7" s="15">
        <v>40</v>
      </c>
      <c r="M7" s="16">
        <v>40</v>
      </c>
      <c r="N7" s="54">
        <v>40</v>
      </c>
      <c r="O7" s="16">
        <v>40</v>
      </c>
      <c r="P7" s="54"/>
      <c r="Q7" s="16"/>
      <c r="R7" s="59"/>
      <c r="S7" s="16"/>
      <c r="T7" s="59"/>
      <c r="U7" s="55"/>
      <c r="V7" s="59"/>
      <c r="W7" s="16"/>
      <c r="X7" s="59"/>
      <c r="Y7" s="16"/>
      <c r="Z7" s="59"/>
      <c r="AA7" s="55"/>
      <c r="AB7" s="59"/>
      <c r="AC7" s="16"/>
      <c r="AD7" s="54"/>
      <c r="AE7" s="55"/>
      <c r="AF7" s="59"/>
      <c r="AG7" s="16"/>
      <c r="AH7" s="59"/>
      <c r="AI7" s="16"/>
      <c r="AJ7" s="55"/>
      <c r="AK7" s="82"/>
      <c r="AL7" s="4">
        <f t="shared" si="3"/>
        <v>40</v>
      </c>
      <c r="AM7" s="5">
        <f t="shared" si="4"/>
        <v>4</v>
      </c>
      <c r="AN7" s="94">
        <f t="shared" si="5"/>
        <v>0</v>
      </c>
      <c r="AO7" s="4">
        <f t="shared" si="5"/>
        <v>0</v>
      </c>
      <c r="AP7" s="4">
        <f t="shared" si="5"/>
        <v>0</v>
      </c>
      <c r="AQ7" s="4">
        <f t="shared" si="5"/>
        <v>0</v>
      </c>
      <c r="AR7" s="4">
        <f t="shared" si="5"/>
        <v>0</v>
      </c>
      <c r="AS7" s="4">
        <f t="shared" si="5"/>
        <v>0</v>
      </c>
      <c r="AT7" s="4">
        <f t="shared" si="5"/>
        <v>0</v>
      </c>
      <c r="AU7" s="4">
        <f t="shared" si="5"/>
        <v>0</v>
      </c>
      <c r="AV7" s="4">
        <f t="shared" si="5"/>
        <v>0</v>
      </c>
      <c r="AW7" s="4">
        <f t="shared" si="5"/>
        <v>0</v>
      </c>
      <c r="AX7" s="4">
        <f t="shared" si="5"/>
        <v>0</v>
      </c>
      <c r="AY7" s="4">
        <f t="shared" si="5"/>
        <v>0</v>
      </c>
      <c r="AZ7" s="4">
        <f t="shared" si="5"/>
        <v>0</v>
      </c>
      <c r="BA7" s="95">
        <f t="shared" si="5"/>
        <v>0</v>
      </c>
      <c r="BB7" s="96"/>
    </row>
    <row r="8" spans="1:54" s="97" customFormat="1" ht="24.95" customHeight="1">
      <c r="A8" s="39">
        <f t="shared" si="6"/>
        <v>3</v>
      </c>
      <c r="B8" s="51"/>
      <c r="C8" s="56"/>
      <c r="D8" s="151" t="s">
        <v>98</v>
      </c>
      <c r="E8" s="57" t="s">
        <v>49</v>
      </c>
      <c r="F8" s="58"/>
      <c r="G8" s="57" t="s">
        <v>27</v>
      </c>
      <c r="H8" s="39" t="str">
        <f t="shared" si="0"/>
        <v>Non</v>
      </c>
      <c r="I8" s="14">
        <f t="shared" si="1"/>
        <v>106</v>
      </c>
      <c r="J8" s="117"/>
      <c r="K8" s="146">
        <f t="shared" si="2"/>
        <v>0</v>
      </c>
      <c r="L8" s="15">
        <v>32</v>
      </c>
      <c r="M8" s="16">
        <v>32</v>
      </c>
      <c r="N8" s="54">
        <v>20</v>
      </c>
      <c r="O8" s="16">
        <v>22</v>
      </c>
      <c r="P8" s="54"/>
      <c r="Q8" s="55"/>
      <c r="R8" s="59"/>
      <c r="S8" s="16"/>
      <c r="T8" s="59"/>
      <c r="U8" s="55"/>
      <c r="V8" s="59"/>
      <c r="W8" s="16"/>
      <c r="X8" s="59"/>
      <c r="Y8" s="16"/>
      <c r="Z8" s="59"/>
      <c r="AA8" s="55"/>
      <c r="AB8" s="59"/>
      <c r="AC8" s="16"/>
      <c r="AD8" s="54"/>
      <c r="AE8" s="55"/>
      <c r="AF8" s="59"/>
      <c r="AG8" s="16"/>
      <c r="AH8" s="59"/>
      <c r="AI8" s="16"/>
      <c r="AJ8" s="55"/>
      <c r="AK8" s="82"/>
      <c r="AL8" s="4">
        <f t="shared" si="3"/>
        <v>32</v>
      </c>
      <c r="AM8" s="5">
        <f t="shared" si="4"/>
        <v>4</v>
      </c>
      <c r="AN8" s="94">
        <f t="shared" si="5"/>
        <v>0</v>
      </c>
      <c r="AO8" s="4">
        <f t="shared" si="5"/>
        <v>0</v>
      </c>
      <c r="AP8" s="4">
        <f t="shared" si="5"/>
        <v>0</v>
      </c>
      <c r="AQ8" s="4">
        <f t="shared" si="5"/>
        <v>0</v>
      </c>
      <c r="AR8" s="4">
        <f t="shared" si="5"/>
        <v>0</v>
      </c>
      <c r="AS8" s="4">
        <f t="shared" si="5"/>
        <v>0</v>
      </c>
      <c r="AT8" s="4">
        <f t="shared" si="5"/>
        <v>0</v>
      </c>
      <c r="AU8" s="4">
        <f t="shared" si="5"/>
        <v>0</v>
      </c>
      <c r="AV8" s="4">
        <f t="shared" si="5"/>
        <v>0</v>
      </c>
      <c r="AW8" s="4">
        <f t="shared" si="5"/>
        <v>0</v>
      </c>
      <c r="AX8" s="4">
        <f t="shared" si="5"/>
        <v>0</v>
      </c>
      <c r="AY8" s="4">
        <f t="shared" si="5"/>
        <v>0</v>
      </c>
      <c r="AZ8" s="4">
        <f t="shared" si="5"/>
        <v>0</v>
      </c>
      <c r="BA8" s="95">
        <f t="shared" si="5"/>
        <v>0</v>
      </c>
      <c r="BB8" s="96"/>
    </row>
    <row r="9" spans="1:54" s="97" customFormat="1" ht="24.95" customHeight="1">
      <c r="A9" s="39">
        <f t="shared" si="6"/>
        <v>4</v>
      </c>
      <c r="B9" s="51"/>
      <c r="C9" s="56"/>
      <c r="D9" s="57" t="s">
        <v>105</v>
      </c>
      <c r="E9" s="57" t="s">
        <v>46</v>
      </c>
      <c r="F9" s="58"/>
      <c r="G9" s="151" t="s">
        <v>94</v>
      </c>
      <c r="H9" s="39" t="str">
        <f t="shared" si="0"/>
        <v>Non</v>
      </c>
      <c r="I9" s="14">
        <f t="shared" si="1"/>
        <v>74</v>
      </c>
      <c r="J9" s="117"/>
      <c r="K9" s="146">
        <f t="shared" si="2"/>
        <v>0</v>
      </c>
      <c r="L9" s="15">
        <v>19</v>
      </c>
      <c r="M9" s="16">
        <v>19</v>
      </c>
      <c r="N9" s="54">
        <v>17</v>
      </c>
      <c r="O9" s="16">
        <v>19</v>
      </c>
      <c r="P9" s="54"/>
      <c r="Q9" s="55"/>
      <c r="R9" s="59"/>
      <c r="S9" s="16"/>
      <c r="T9" s="59"/>
      <c r="U9" s="55"/>
      <c r="V9" s="59"/>
      <c r="W9" s="16"/>
      <c r="X9" s="59"/>
      <c r="Y9" s="16"/>
      <c r="Z9" s="59"/>
      <c r="AA9" s="55"/>
      <c r="AB9" s="59"/>
      <c r="AC9" s="16"/>
      <c r="AD9" s="54"/>
      <c r="AE9" s="55"/>
      <c r="AF9" s="59"/>
      <c r="AG9" s="16"/>
      <c r="AH9" s="59"/>
      <c r="AI9" s="16"/>
      <c r="AJ9" s="55"/>
      <c r="AK9" s="82"/>
      <c r="AL9" s="4">
        <f t="shared" si="3"/>
        <v>19</v>
      </c>
      <c r="AM9" s="5">
        <f t="shared" si="4"/>
        <v>4</v>
      </c>
      <c r="AN9" s="94">
        <f t="shared" si="5"/>
        <v>0</v>
      </c>
      <c r="AO9" s="4">
        <f t="shared" si="5"/>
        <v>0</v>
      </c>
      <c r="AP9" s="4">
        <f t="shared" si="5"/>
        <v>0</v>
      </c>
      <c r="AQ9" s="4">
        <f t="shared" si="5"/>
        <v>0</v>
      </c>
      <c r="AR9" s="4">
        <f t="shared" si="5"/>
        <v>0</v>
      </c>
      <c r="AS9" s="4">
        <f t="shared" si="5"/>
        <v>0</v>
      </c>
      <c r="AT9" s="4">
        <f t="shared" si="5"/>
        <v>0</v>
      </c>
      <c r="AU9" s="4">
        <f t="shared" si="5"/>
        <v>0</v>
      </c>
      <c r="AV9" s="4">
        <f t="shared" si="5"/>
        <v>0</v>
      </c>
      <c r="AW9" s="4">
        <f t="shared" si="5"/>
        <v>0</v>
      </c>
      <c r="AX9" s="4">
        <f t="shared" si="5"/>
        <v>0</v>
      </c>
      <c r="AY9" s="4">
        <f t="shared" si="5"/>
        <v>0</v>
      </c>
      <c r="AZ9" s="4">
        <f t="shared" si="5"/>
        <v>0</v>
      </c>
      <c r="BA9" s="95">
        <f t="shared" si="5"/>
        <v>0</v>
      </c>
      <c r="BB9" s="96"/>
    </row>
    <row r="10" spans="1:54" s="97" customFormat="1" ht="24.95" customHeight="1">
      <c r="A10" s="39">
        <f t="shared" si="6"/>
        <v>5</v>
      </c>
      <c r="B10" s="51"/>
      <c r="C10" s="56"/>
      <c r="D10" s="57" t="s">
        <v>103</v>
      </c>
      <c r="E10" s="57" t="s">
        <v>104</v>
      </c>
      <c r="F10" s="58"/>
      <c r="G10" s="151" t="s">
        <v>38</v>
      </c>
      <c r="H10" s="39" t="str">
        <f t="shared" si="0"/>
        <v>Non</v>
      </c>
      <c r="I10" s="14">
        <f t="shared" si="1"/>
        <v>73</v>
      </c>
      <c r="J10" s="117"/>
      <c r="K10" s="146">
        <f t="shared" si="2"/>
        <v>0</v>
      </c>
      <c r="L10" s="15">
        <v>20</v>
      </c>
      <c r="M10" s="16">
        <v>20</v>
      </c>
      <c r="N10" s="54">
        <v>16</v>
      </c>
      <c r="O10" s="16">
        <v>17</v>
      </c>
      <c r="P10" s="54"/>
      <c r="Q10" s="55"/>
      <c r="R10" s="59"/>
      <c r="S10" s="16"/>
      <c r="T10" s="59"/>
      <c r="U10" s="55"/>
      <c r="V10" s="59"/>
      <c r="W10" s="16"/>
      <c r="X10" s="59"/>
      <c r="Y10" s="16"/>
      <c r="Z10" s="59"/>
      <c r="AA10" s="55"/>
      <c r="AB10" s="59"/>
      <c r="AC10" s="16"/>
      <c r="AD10" s="54"/>
      <c r="AE10" s="55"/>
      <c r="AF10" s="59"/>
      <c r="AG10" s="16"/>
      <c r="AH10" s="59"/>
      <c r="AI10" s="16"/>
      <c r="AJ10" s="55"/>
      <c r="AK10" s="82"/>
      <c r="AL10" s="4">
        <f t="shared" si="3"/>
        <v>20</v>
      </c>
      <c r="AM10" s="5">
        <f t="shared" si="4"/>
        <v>4</v>
      </c>
      <c r="AN10" s="94">
        <f t="shared" si="5"/>
        <v>0</v>
      </c>
      <c r="AO10" s="4">
        <f t="shared" si="5"/>
        <v>0</v>
      </c>
      <c r="AP10" s="4">
        <f t="shared" si="5"/>
        <v>0</v>
      </c>
      <c r="AQ10" s="4">
        <f t="shared" si="5"/>
        <v>0</v>
      </c>
      <c r="AR10" s="4">
        <f t="shared" si="5"/>
        <v>0</v>
      </c>
      <c r="AS10" s="4">
        <f t="shared" si="5"/>
        <v>0</v>
      </c>
      <c r="AT10" s="4">
        <f t="shared" si="5"/>
        <v>0</v>
      </c>
      <c r="AU10" s="4">
        <f t="shared" si="5"/>
        <v>0</v>
      </c>
      <c r="AV10" s="4">
        <f t="shared" si="5"/>
        <v>0</v>
      </c>
      <c r="AW10" s="4">
        <f t="shared" si="5"/>
        <v>0</v>
      </c>
      <c r="AX10" s="4">
        <f t="shared" si="5"/>
        <v>0</v>
      </c>
      <c r="AY10" s="4">
        <f t="shared" si="5"/>
        <v>0</v>
      </c>
      <c r="AZ10" s="4">
        <f t="shared" si="5"/>
        <v>0</v>
      </c>
      <c r="BA10" s="95">
        <f t="shared" si="5"/>
        <v>0</v>
      </c>
      <c r="BB10" s="96"/>
    </row>
    <row r="11" spans="1:54" s="97" customFormat="1" ht="24.95" customHeight="1">
      <c r="A11" s="39">
        <f t="shared" si="6"/>
        <v>6</v>
      </c>
      <c r="B11" s="51"/>
      <c r="C11" s="56"/>
      <c r="D11" s="57" t="s">
        <v>109</v>
      </c>
      <c r="E11" s="57" t="s">
        <v>110</v>
      </c>
      <c r="F11" s="58"/>
      <c r="G11" s="151" t="s">
        <v>95</v>
      </c>
      <c r="H11" s="39" t="str">
        <f t="shared" si="0"/>
        <v>Non</v>
      </c>
      <c r="I11" s="14">
        <f t="shared" si="1"/>
        <v>72</v>
      </c>
      <c r="J11" s="117"/>
      <c r="K11" s="146">
        <f t="shared" si="2"/>
        <v>0</v>
      </c>
      <c r="L11" s="15">
        <v>17</v>
      </c>
      <c r="M11" s="16">
        <v>16</v>
      </c>
      <c r="N11" s="54">
        <v>19</v>
      </c>
      <c r="O11" s="16">
        <v>20</v>
      </c>
      <c r="P11" s="54"/>
      <c r="Q11" s="55"/>
      <c r="R11" s="59"/>
      <c r="S11" s="16"/>
      <c r="T11" s="59"/>
      <c r="U11" s="55"/>
      <c r="V11" s="59"/>
      <c r="W11" s="16"/>
      <c r="X11" s="59"/>
      <c r="Y11" s="16"/>
      <c r="Z11" s="59"/>
      <c r="AA11" s="55"/>
      <c r="AB11" s="59"/>
      <c r="AC11" s="16"/>
      <c r="AD11" s="54"/>
      <c r="AE11" s="55"/>
      <c r="AF11" s="59"/>
      <c r="AG11" s="16"/>
      <c r="AH11" s="59"/>
      <c r="AI11" s="16"/>
      <c r="AJ11" s="55"/>
      <c r="AK11" s="82"/>
      <c r="AL11" s="4">
        <f t="shared" si="3"/>
        <v>20</v>
      </c>
      <c r="AM11" s="5">
        <f t="shared" si="4"/>
        <v>4</v>
      </c>
      <c r="AN11" s="94">
        <f t="shared" si="5"/>
        <v>0</v>
      </c>
      <c r="AO11" s="4">
        <f t="shared" si="5"/>
        <v>0</v>
      </c>
      <c r="AP11" s="4">
        <f t="shared" si="5"/>
        <v>0</v>
      </c>
      <c r="AQ11" s="4">
        <f t="shared" si="5"/>
        <v>0</v>
      </c>
      <c r="AR11" s="4">
        <f t="shared" si="5"/>
        <v>0</v>
      </c>
      <c r="AS11" s="4">
        <f t="shared" si="5"/>
        <v>0</v>
      </c>
      <c r="AT11" s="4">
        <f t="shared" si="5"/>
        <v>0</v>
      </c>
      <c r="AU11" s="4">
        <f t="shared" si="5"/>
        <v>0</v>
      </c>
      <c r="AV11" s="4">
        <f t="shared" si="5"/>
        <v>0</v>
      </c>
      <c r="AW11" s="4">
        <f t="shared" si="5"/>
        <v>0</v>
      </c>
      <c r="AX11" s="4">
        <f t="shared" si="5"/>
        <v>0</v>
      </c>
      <c r="AY11" s="4">
        <f t="shared" si="5"/>
        <v>0</v>
      </c>
      <c r="AZ11" s="4">
        <f t="shared" si="5"/>
        <v>0</v>
      </c>
      <c r="BA11" s="95">
        <f t="shared" si="5"/>
        <v>0</v>
      </c>
      <c r="BB11" s="96"/>
    </row>
    <row r="12" spans="1:54" s="97" customFormat="1" ht="24.95" customHeight="1">
      <c r="A12" s="39">
        <f t="shared" si="6"/>
        <v>7</v>
      </c>
      <c r="B12" s="51"/>
      <c r="C12" s="56"/>
      <c r="D12" s="151" t="s">
        <v>106</v>
      </c>
      <c r="E12" s="57" t="s">
        <v>107</v>
      </c>
      <c r="F12" s="58"/>
      <c r="G12" s="151" t="s">
        <v>29</v>
      </c>
      <c r="H12" s="39" t="str">
        <f t="shared" si="0"/>
        <v>Non</v>
      </c>
      <c r="I12" s="14">
        <f t="shared" si="1"/>
        <v>68</v>
      </c>
      <c r="J12" s="117"/>
      <c r="K12" s="146">
        <f t="shared" si="2"/>
        <v>0</v>
      </c>
      <c r="L12" s="15">
        <v>18</v>
      </c>
      <c r="M12" s="16">
        <v>18</v>
      </c>
      <c r="N12" s="54">
        <v>18</v>
      </c>
      <c r="O12" s="16">
        <v>14</v>
      </c>
      <c r="P12" s="54"/>
      <c r="Q12" s="55"/>
      <c r="R12" s="59"/>
      <c r="S12" s="16"/>
      <c r="T12" s="59"/>
      <c r="U12" s="55"/>
      <c r="V12" s="59"/>
      <c r="W12" s="16"/>
      <c r="X12" s="59"/>
      <c r="Y12" s="16"/>
      <c r="Z12" s="59"/>
      <c r="AA12" s="55"/>
      <c r="AB12" s="59"/>
      <c r="AC12" s="16"/>
      <c r="AD12" s="54"/>
      <c r="AE12" s="55"/>
      <c r="AF12" s="59"/>
      <c r="AG12" s="16"/>
      <c r="AH12" s="59"/>
      <c r="AI12" s="16"/>
      <c r="AJ12" s="55"/>
      <c r="AK12" s="82"/>
      <c r="AL12" s="4">
        <f t="shared" si="3"/>
        <v>18</v>
      </c>
      <c r="AM12" s="5">
        <f t="shared" si="4"/>
        <v>4</v>
      </c>
      <c r="AN12" s="94">
        <f t="shared" si="5"/>
        <v>0</v>
      </c>
      <c r="AO12" s="4">
        <f t="shared" si="5"/>
        <v>0</v>
      </c>
      <c r="AP12" s="4">
        <f t="shared" si="5"/>
        <v>0</v>
      </c>
      <c r="AQ12" s="4">
        <f t="shared" si="5"/>
        <v>0</v>
      </c>
      <c r="AR12" s="4">
        <f t="shared" si="5"/>
        <v>0</v>
      </c>
      <c r="AS12" s="4">
        <f t="shared" si="5"/>
        <v>0</v>
      </c>
      <c r="AT12" s="4">
        <f t="shared" si="5"/>
        <v>0</v>
      </c>
      <c r="AU12" s="4">
        <f t="shared" si="5"/>
        <v>0</v>
      </c>
      <c r="AV12" s="4">
        <f t="shared" si="5"/>
        <v>0</v>
      </c>
      <c r="AW12" s="4">
        <f t="shared" si="5"/>
        <v>0</v>
      </c>
      <c r="AX12" s="4">
        <f t="shared" si="5"/>
        <v>0</v>
      </c>
      <c r="AY12" s="4">
        <f t="shared" si="5"/>
        <v>0</v>
      </c>
      <c r="AZ12" s="4">
        <f t="shared" si="5"/>
        <v>0</v>
      </c>
      <c r="BA12" s="95">
        <f t="shared" si="5"/>
        <v>0</v>
      </c>
      <c r="BB12" s="96"/>
    </row>
    <row r="13" spans="1:54" s="97" customFormat="1" ht="24.95" customHeight="1">
      <c r="A13" s="39">
        <f t="shared" si="6"/>
        <v>8</v>
      </c>
      <c r="B13" s="51"/>
      <c r="C13" s="56"/>
      <c r="D13" s="57" t="s">
        <v>182</v>
      </c>
      <c r="E13" s="57" t="s">
        <v>183</v>
      </c>
      <c r="F13" s="58"/>
      <c r="G13" s="151" t="s">
        <v>184</v>
      </c>
      <c r="H13" s="39" t="str">
        <f t="shared" si="0"/>
        <v>Non</v>
      </c>
      <c r="I13" s="14">
        <f t="shared" si="1"/>
        <v>64</v>
      </c>
      <c r="J13" s="117"/>
      <c r="K13" s="146">
        <f t="shared" si="2"/>
        <v>0</v>
      </c>
      <c r="L13" s="15"/>
      <c r="M13" s="16"/>
      <c r="N13" s="54">
        <v>32</v>
      </c>
      <c r="O13" s="16">
        <v>32</v>
      </c>
      <c r="P13" s="54"/>
      <c r="Q13" s="55"/>
      <c r="R13" s="59"/>
      <c r="S13" s="16"/>
      <c r="T13" s="59"/>
      <c r="U13" s="55"/>
      <c r="V13" s="59"/>
      <c r="W13" s="16"/>
      <c r="X13" s="59"/>
      <c r="Y13" s="16"/>
      <c r="Z13" s="59"/>
      <c r="AA13" s="55"/>
      <c r="AB13" s="59"/>
      <c r="AC13" s="16"/>
      <c r="AD13" s="54"/>
      <c r="AE13" s="55"/>
      <c r="AF13" s="59"/>
      <c r="AG13" s="16"/>
      <c r="AH13" s="59"/>
      <c r="AI13" s="16"/>
      <c r="AJ13" s="55"/>
      <c r="AK13" s="82"/>
      <c r="AL13" s="4">
        <f t="shared" si="3"/>
        <v>32</v>
      </c>
      <c r="AM13" s="5">
        <f t="shared" si="4"/>
        <v>2</v>
      </c>
      <c r="AN13" s="94">
        <f t="shared" si="5"/>
        <v>0</v>
      </c>
      <c r="AO13" s="4">
        <f t="shared" si="5"/>
        <v>0</v>
      </c>
      <c r="AP13" s="4">
        <f t="shared" si="5"/>
        <v>0</v>
      </c>
      <c r="AQ13" s="4">
        <f t="shared" si="5"/>
        <v>0</v>
      </c>
      <c r="AR13" s="4">
        <f t="shared" si="5"/>
        <v>0</v>
      </c>
      <c r="AS13" s="4">
        <f t="shared" si="5"/>
        <v>0</v>
      </c>
      <c r="AT13" s="4">
        <f t="shared" si="5"/>
        <v>0</v>
      </c>
      <c r="AU13" s="4">
        <f t="shared" si="5"/>
        <v>0</v>
      </c>
      <c r="AV13" s="4">
        <f t="shared" si="5"/>
        <v>0</v>
      </c>
      <c r="AW13" s="4">
        <f t="shared" si="5"/>
        <v>0</v>
      </c>
      <c r="AX13" s="4">
        <f t="shared" si="5"/>
        <v>0</v>
      </c>
      <c r="AY13" s="4">
        <f t="shared" si="5"/>
        <v>0</v>
      </c>
      <c r="AZ13" s="4">
        <f t="shared" si="5"/>
        <v>0</v>
      </c>
      <c r="BA13" s="95">
        <f t="shared" si="5"/>
        <v>0</v>
      </c>
      <c r="BB13" s="96"/>
    </row>
    <row r="14" spans="1:54" s="97" customFormat="1" ht="24.95" customHeight="1">
      <c r="A14" s="39">
        <f t="shared" si="6"/>
        <v>9</v>
      </c>
      <c r="B14" s="51"/>
      <c r="C14" s="56"/>
      <c r="D14" s="57" t="s">
        <v>76</v>
      </c>
      <c r="E14" s="57" t="s">
        <v>108</v>
      </c>
      <c r="F14" s="58"/>
      <c r="G14" s="57" t="s">
        <v>78</v>
      </c>
      <c r="H14" s="39" t="str">
        <f t="shared" si="0"/>
        <v>Non</v>
      </c>
      <c r="I14" s="14">
        <f t="shared" si="1"/>
        <v>54</v>
      </c>
      <c r="J14" s="117"/>
      <c r="K14" s="146">
        <f t="shared" si="2"/>
        <v>0</v>
      </c>
      <c r="L14" s="15">
        <v>16</v>
      </c>
      <c r="M14" s="16">
        <v>17</v>
      </c>
      <c r="N14" s="54">
        <v>11</v>
      </c>
      <c r="O14" s="16">
        <v>10</v>
      </c>
      <c r="P14" s="54"/>
      <c r="Q14" s="55"/>
      <c r="R14" s="59"/>
      <c r="S14" s="16"/>
      <c r="T14" s="59"/>
      <c r="U14" s="55"/>
      <c r="V14" s="59"/>
      <c r="W14" s="16"/>
      <c r="X14" s="59"/>
      <c r="Y14" s="16"/>
      <c r="Z14" s="59"/>
      <c r="AA14" s="55"/>
      <c r="AB14" s="59"/>
      <c r="AC14" s="16"/>
      <c r="AD14" s="54"/>
      <c r="AE14" s="55"/>
      <c r="AF14" s="59"/>
      <c r="AG14" s="16"/>
      <c r="AH14" s="59"/>
      <c r="AI14" s="16"/>
      <c r="AJ14" s="55"/>
      <c r="AK14" s="82"/>
      <c r="AL14" s="4">
        <f t="shared" si="3"/>
        <v>17</v>
      </c>
      <c r="AM14" s="5">
        <f t="shared" si="4"/>
        <v>4</v>
      </c>
      <c r="AN14" s="94">
        <f t="shared" si="5"/>
        <v>0</v>
      </c>
      <c r="AO14" s="4">
        <f t="shared" si="5"/>
        <v>0</v>
      </c>
      <c r="AP14" s="4">
        <f t="shared" si="5"/>
        <v>0</v>
      </c>
      <c r="AQ14" s="4">
        <f t="shared" si="5"/>
        <v>0</v>
      </c>
      <c r="AR14" s="4">
        <f t="shared" si="5"/>
        <v>0</v>
      </c>
      <c r="AS14" s="4">
        <f t="shared" si="5"/>
        <v>0</v>
      </c>
      <c r="AT14" s="4">
        <f t="shared" si="5"/>
        <v>0</v>
      </c>
      <c r="AU14" s="4">
        <f t="shared" si="5"/>
        <v>0</v>
      </c>
      <c r="AV14" s="4">
        <f t="shared" si="5"/>
        <v>0</v>
      </c>
      <c r="AW14" s="4">
        <f t="shared" si="5"/>
        <v>0</v>
      </c>
      <c r="AX14" s="4">
        <f t="shared" si="5"/>
        <v>0</v>
      </c>
      <c r="AY14" s="4">
        <f t="shared" si="5"/>
        <v>0</v>
      </c>
      <c r="AZ14" s="4">
        <f t="shared" si="5"/>
        <v>0</v>
      </c>
      <c r="BA14" s="95">
        <f t="shared" si="5"/>
        <v>0</v>
      </c>
      <c r="BB14" s="96"/>
    </row>
    <row r="15" spans="1:54" s="97" customFormat="1" ht="24.95" customHeight="1">
      <c r="A15" s="39">
        <f t="shared" si="6"/>
        <v>10</v>
      </c>
      <c r="B15" s="51"/>
      <c r="C15" s="56"/>
      <c r="D15" s="57" t="s">
        <v>185</v>
      </c>
      <c r="E15" s="57" t="s">
        <v>186</v>
      </c>
      <c r="F15" s="58"/>
      <c r="G15" s="151" t="s">
        <v>37</v>
      </c>
      <c r="H15" s="39" t="str">
        <f t="shared" si="0"/>
        <v>Non</v>
      </c>
      <c r="I15" s="14">
        <f t="shared" si="1"/>
        <v>52</v>
      </c>
      <c r="J15" s="117"/>
      <c r="K15" s="146">
        <f t="shared" si="2"/>
        <v>0</v>
      </c>
      <c r="L15" s="15"/>
      <c r="M15" s="16"/>
      <c r="N15" s="54">
        <v>26</v>
      </c>
      <c r="O15" s="16">
        <v>26</v>
      </c>
      <c r="P15" s="54"/>
      <c r="Q15" s="55"/>
      <c r="R15" s="59"/>
      <c r="S15" s="16"/>
      <c r="T15" s="59"/>
      <c r="U15" s="55"/>
      <c r="V15" s="59"/>
      <c r="W15" s="16"/>
      <c r="X15" s="59"/>
      <c r="Y15" s="16"/>
      <c r="Z15" s="59"/>
      <c r="AA15" s="55"/>
      <c r="AB15" s="59"/>
      <c r="AC15" s="16"/>
      <c r="AD15" s="54"/>
      <c r="AE15" s="55"/>
      <c r="AF15" s="59"/>
      <c r="AG15" s="16"/>
      <c r="AH15" s="59"/>
      <c r="AI15" s="16"/>
      <c r="AJ15" s="55"/>
      <c r="AK15" s="82"/>
      <c r="AL15" s="4">
        <f t="shared" si="3"/>
        <v>26</v>
      </c>
      <c r="AM15" s="5">
        <f t="shared" si="4"/>
        <v>2</v>
      </c>
      <c r="AN15" s="94">
        <f t="shared" si="5"/>
        <v>0</v>
      </c>
      <c r="AO15" s="4">
        <f t="shared" si="5"/>
        <v>0</v>
      </c>
      <c r="AP15" s="4">
        <f t="shared" si="5"/>
        <v>0</v>
      </c>
      <c r="AQ15" s="4">
        <f t="shared" si="5"/>
        <v>0</v>
      </c>
      <c r="AR15" s="4">
        <f t="shared" si="5"/>
        <v>0</v>
      </c>
      <c r="AS15" s="4">
        <f t="shared" si="5"/>
        <v>0</v>
      </c>
      <c r="AT15" s="4">
        <f t="shared" si="5"/>
        <v>0</v>
      </c>
      <c r="AU15" s="4">
        <f t="shared" si="5"/>
        <v>0</v>
      </c>
      <c r="AV15" s="4">
        <f t="shared" si="5"/>
        <v>0</v>
      </c>
      <c r="AW15" s="4">
        <f t="shared" si="5"/>
        <v>0</v>
      </c>
      <c r="AX15" s="4">
        <f t="shared" si="5"/>
        <v>0</v>
      </c>
      <c r="AY15" s="4">
        <f t="shared" si="5"/>
        <v>0</v>
      </c>
      <c r="AZ15" s="4">
        <f t="shared" si="5"/>
        <v>0</v>
      </c>
      <c r="BA15" s="95">
        <f t="shared" si="5"/>
        <v>0</v>
      </c>
      <c r="BB15" s="96"/>
    </row>
    <row r="16" spans="1:54" s="97" customFormat="1" ht="24.95" customHeight="1">
      <c r="A16" s="62">
        <f t="shared" si="6"/>
        <v>11</v>
      </c>
      <c r="B16" s="61"/>
      <c r="C16" s="129"/>
      <c r="D16" s="57" t="s">
        <v>99</v>
      </c>
      <c r="E16" s="68" t="s">
        <v>100</v>
      </c>
      <c r="F16" s="69"/>
      <c r="G16" s="152" t="s">
        <v>31</v>
      </c>
      <c r="H16" s="39" t="str">
        <f t="shared" si="0"/>
        <v>Non</v>
      </c>
      <c r="I16" s="14">
        <f t="shared" si="1"/>
        <v>52</v>
      </c>
      <c r="J16" s="124"/>
      <c r="K16" s="146">
        <f t="shared" si="2"/>
        <v>0</v>
      </c>
      <c r="L16" s="70">
        <v>26</v>
      </c>
      <c r="M16" s="16">
        <v>26</v>
      </c>
      <c r="N16" s="65"/>
      <c r="O16" s="64"/>
      <c r="P16" s="65"/>
      <c r="Q16" s="66"/>
      <c r="R16" s="67"/>
      <c r="S16" s="64"/>
      <c r="T16" s="67"/>
      <c r="U16" s="66"/>
      <c r="V16" s="67"/>
      <c r="W16" s="64"/>
      <c r="X16" s="67"/>
      <c r="Y16" s="64"/>
      <c r="Z16" s="67"/>
      <c r="AA16" s="66"/>
      <c r="AB16" s="67"/>
      <c r="AC16" s="64"/>
      <c r="AD16" s="65"/>
      <c r="AE16" s="66"/>
      <c r="AF16" s="67"/>
      <c r="AG16" s="64"/>
      <c r="AH16" s="67"/>
      <c r="AI16" s="64"/>
      <c r="AJ16" s="66"/>
      <c r="AK16" s="83"/>
      <c r="AL16" s="4">
        <f t="shared" si="3"/>
        <v>26</v>
      </c>
      <c r="AM16" s="5">
        <f t="shared" si="4"/>
        <v>2</v>
      </c>
      <c r="AN16" s="94">
        <f t="shared" ref="AN16:BA25" si="7">IF($AM16&gt;Nbcourse+AN$3-1-$J16,LARGE($L16:$AK16,Nbcourse+AN$3-$J16),0)</f>
        <v>0</v>
      </c>
      <c r="AO16" s="4">
        <f t="shared" si="7"/>
        <v>0</v>
      </c>
      <c r="AP16" s="4">
        <f t="shared" si="7"/>
        <v>0</v>
      </c>
      <c r="AQ16" s="4">
        <f t="shared" si="7"/>
        <v>0</v>
      </c>
      <c r="AR16" s="4">
        <f t="shared" si="7"/>
        <v>0</v>
      </c>
      <c r="AS16" s="4">
        <f t="shared" si="7"/>
        <v>0</v>
      </c>
      <c r="AT16" s="4">
        <f t="shared" si="7"/>
        <v>0</v>
      </c>
      <c r="AU16" s="4">
        <f t="shared" si="7"/>
        <v>0</v>
      </c>
      <c r="AV16" s="4">
        <f t="shared" si="7"/>
        <v>0</v>
      </c>
      <c r="AW16" s="4">
        <f t="shared" si="7"/>
        <v>0</v>
      </c>
      <c r="AX16" s="4">
        <f t="shared" si="7"/>
        <v>0</v>
      </c>
      <c r="AY16" s="4">
        <f t="shared" si="7"/>
        <v>0</v>
      </c>
      <c r="AZ16" s="4">
        <f t="shared" si="7"/>
        <v>0</v>
      </c>
      <c r="BA16" s="95">
        <f t="shared" si="7"/>
        <v>0</v>
      </c>
      <c r="BB16" s="96"/>
    </row>
    <row r="17" spans="1:54" s="97" customFormat="1" ht="24.95" customHeight="1">
      <c r="A17" s="39">
        <f t="shared" si="6"/>
        <v>12</v>
      </c>
      <c r="B17" s="51"/>
      <c r="C17" s="56"/>
      <c r="D17" s="57" t="s">
        <v>101</v>
      </c>
      <c r="E17" s="57" t="s">
        <v>102</v>
      </c>
      <c r="F17" s="58"/>
      <c r="G17" s="68" t="s">
        <v>40</v>
      </c>
      <c r="H17" s="39" t="str">
        <f t="shared" si="0"/>
        <v>Non</v>
      </c>
      <c r="I17" s="14">
        <f t="shared" si="1"/>
        <v>44</v>
      </c>
      <c r="J17" s="117"/>
      <c r="K17" s="146">
        <f t="shared" si="2"/>
        <v>0</v>
      </c>
      <c r="L17" s="15">
        <v>22</v>
      </c>
      <c r="M17" s="16">
        <v>22</v>
      </c>
      <c r="N17" s="54"/>
      <c r="O17" s="16"/>
      <c r="P17" s="54"/>
      <c r="Q17" s="55"/>
      <c r="R17" s="59"/>
      <c r="S17" s="16"/>
      <c r="T17" s="59"/>
      <c r="U17" s="55"/>
      <c r="V17" s="59"/>
      <c r="W17" s="16"/>
      <c r="X17" s="59"/>
      <c r="Y17" s="16"/>
      <c r="Z17" s="59"/>
      <c r="AA17" s="55"/>
      <c r="AB17" s="59"/>
      <c r="AC17" s="16"/>
      <c r="AD17" s="54"/>
      <c r="AE17" s="55"/>
      <c r="AF17" s="59"/>
      <c r="AG17" s="16"/>
      <c r="AH17" s="59"/>
      <c r="AI17" s="16"/>
      <c r="AJ17" s="55"/>
      <c r="AK17" s="82"/>
      <c r="AL17" s="4">
        <f t="shared" si="3"/>
        <v>22</v>
      </c>
      <c r="AM17" s="5">
        <f t="shared" si="4"/>
        <v>2</v>
      </c>
      <c r="AN17" s="94">
        <f t="shared" si="7"/>
        <v>0</v>
      </c>
      <c r="AO17" s="4">
        <f t="shared" si="7"/>
        <v>0</v>
      </c>
      <c r="AP17" s="4">
        <f t="shared" si="7"/>
        <v>0</v>
      </c>
      <c r="AQ17" s="4">
        <f t="shared" si="7"/>
        <v>0</v>
      </c>
      <c r="AR17" s="4">
        <f t="shared" si="7"/>
        <v>0</v>
      </c>
      <c r="AS17" s="4">
        <f t="shared" si="7"/>
        <v>0</v>
      </c>
      <c r="AT17" s="4">
        <f t="shared" si="7"/>
        <v>0</v>
      </c>
      <c r="AU17" s="4">
        <f t="shared" si="7"/>
        <v>0</v>
      </c>
      <c r="AV17" s="4">
        <f t="shared" si="7"/>
        <v>0</v>
      </c>
      <c r="AW17" s="4">
        <f t="shared" si="7"/>
        <v>0</v>
      </c>
      <c r="AX17" s="4">
        <f t="shared" si="7"/>
        <v>0</v>
      </c>
      <c r="AY17" s="4">
        <f t="shared" si="7"/>
        <v>0</v>
      </c>
      <c r="AZ17" s="4">
        <f t="shared" si="7"/>
        <v>0</v>
      </c>
      <c r="BA17" s="95">
        <f t="shared" si="7"/>
        <v>0</v>
      </c>
      <c r="BB17" s="96"/>
    </row>
    <row r="18" spans="1:54" s="97" customFormat="1" ht="24.95" customHeight="1">
      <c r="A18" s="39">
        <f t="shared" si="6"/>
        <v>13</v>
      </c>
      <c r="B18" s="51"/>
      <c r="C18" s="56"/>
      <c r="D18" s="57" t="s">
        <v>187</v>
      </c>
      <c r="E18" s="57" t="s">
        <v>188</v>
      </c>
      <c r="F18" s="58"/>
      <c r="G18" s="152" t="s">
        <v>189</v>
      </c>
      <c r="H18" s="39" t="str">
        <f t="shared" si="0"/>
        <v>Non</v>
      </c>
      <c r="I18" s="14">
        <f t="shared" si="1"/>
        <v>40</v>
      </c>
      <c r="J18" s="117"/>
      <c r="K18" s="146">
        <f t="shared" si="2"/>
        <v>0</v>
      </c>
      <c r="L18" s="15"/>
      <c r="M18" s="16"/>
      <c r="N18" s="54">
        <v>22</v>
      </c>
      <c r="O18" s="16">
        <v>18</v>
      </c>
      <c r="P18" s="54"/>
      <c r="Q18" s="55"/>
      <c r="R18" s="59"/>
      <c r="S18" s="16"/>
      <c r="T18" s="59"/>
      <c r="U18" s="55"/>
      <c r="V18" s="59"/>
      <c r="W18" s="16"/>
      <c r="X18" s="59"/>
      <c r="Y18" s="16"/>
      <c r="Z18" s="59"/>
      <c r="AA18" s="55"/>
      <c r="AB18" s="59"/>
      <c r="AC18" s="16"/>
      <c r="AD18" s="54"/>
      <c r="AE18" s="55"/>
      <c r="AF18" s="59"/>
      <c r="AG18" s="16"/>
      <c r="AH18" s="59"/>
      <c r="AI18" s="16"/>
      <c r="AJ18" s="55"/>
      <c r="AK18" s="82"/>
      <c r="AL18" s="4">
        <f t="shared" si="3"/>
        <v>22</v>
      </c>
      <c r="AM18" s="5">
        <f t="shared" si="4"/>
        <v>2</v>
      </c>
      <c r="AN18" s="94">
        <f t="shared" si="7"/>
        <v>0</v>
      </c>
      <c r="AO18" s="4">
        <f t="shared" si="7"/>
        <v>0</v>
      </c>
      <c r="AP18" s="4">
        <f t="shared" si="7"/>
        <v>0</v>
      </c>
      <c r="AQ18" s="4">
        <f t="shared" si="7"/>
        <v>0</v>
      </c>
      <c r="AR18" s="4">
        <f t="shared" si="7"/>
        <v>0</v>
      </c>
      <c r="AS18" s="4">
        <f t="shared" si="7"/>
        <v>0</v>
      </c>
      <c r="AT18" s="4">
        <f t="shared" si="7"/>
        <v>0</v>
      </c>
      <c r="AU18" s="4">
        <f t="shared" si="7"/>
        <v>0</v>
      </c>
      <c r="AV18" s="4">
        <f t="shared" si="7"/>
        <v>0</v>
      </c>
      <c r="AW18" s="4">
        <f t="shared" si="7"/>
        <v>0</v>
      </c>
      <c r="AX18" s="4">
        <f t="shared" si="7"/>
        <v>0</v>
      </c>
      <c r="AY18" s="4">
        <f t="shared" si="7"/>
        <v>0</v>
      </c>
      <c r="AZ18" s="4">
        <f t="shared" si="7"/>
        <v>0</v>
      </c>
      <c r="BA18" s="95">
        <f t="shared" si="7"/>
        <v>0</v>
      </c>
      <c r="BB18" s="96"/>
    </row>
    <row r="19" spans="1:54" s="97" customFormat="1" ht="24.95" customHeight="1">
      <c r="A19" s="39">
        <f t="shared" si="6"/>
        <v>14</v>
      </c>
      <c r="B19" s="51"/>
      <c r="C19" s="56"/>
      <c r="D19" s="57" t="s">
        <v>190</v>
      </c>
      <c r="E19" s="57" t="s">
        <v>191</v>
      </c>
      <c r="F19" s="58"/>
      <c r="G19" s="68" t="s">
        <v>192</v>
      </c>
      <c r="H19" s="39" t="str">
        <f t="shared" si="0"/>
        <v>Non</v>
      </c>
      <c r="I19" s="14">
        <f t="shared" si="1"/>
        <v>31</v>
      </c>
      <c r="J19" s="117"/>
      <c r="K19" s="146">
        <f t="shared" si="2"/>
        <v>0</v>
      </c>
      <c r="L19" s="15"/>
      <c r="M19" s="16"/>
      <c r="N19" s="54">
        <v>15</v>
      </c>
      <c r="O19" s="16">
        <v>16</v>
      </c>
      <c r="P19" s="54"/>
      <c r="Q19" s="55"/>
      <c r="R19" s="59"/>
      <c r="S19" s="16"/>
      <c r="T19" s="59"/>
      <c r="U19" s="55"/>
      <c r="V19" s="59"/>
      <c r="W19" s="16"/>
      <c r="X19" s="59"/>
      <c r="Y19" s="16"/>
      <c r="Z19" s="59"/>
      <c r="AA19" s="55"/>
      <c r="AB19" s="59"/>
      <c r="AC19" s="16"/>
      <c r="AD19" s="54"/>
      <c r="AE19" s="55"/>
      <c r="AF19" s="59"/>
      <c r="AG19" s="16"/>
      <c r="AH19" s="59"/>
      <c r="AI19" s="16"/>
      <c r="AJ19" s="55"/>
      <c r="AK19" s="82"/>
      <c r="AL19" s="4">
        <f t="shared" si="3"/>
        <v>16</v>
      </c>
      <c r="AM19" s="5">
        <f t="shared" si="4"/>
        <v>2</v>
      </c>
      <c r="AN19" s="94">
        <f t="shared" si="7"/>
        <v>0</v>
      </c>
      <c r="AO19" s="4">
        <f t="shared" si="7"/>
        <v>0</v>
      </c>
      <c r="AP19" s="4">
        <f t="shared" si="7"/>
        <v>0</v>
      </c>
      <c r="AQ19" s="4">
        <f t="shared" si="7"/>
        <v>0</v>
      </c>
      <c r="AR19" s="4">
        <f t="shared" si="7"/>
        <v>0</v>
      </c>
      <c r="AS19" s="4">
        <f t="shared" si="7"/>
        <v>0</v>
      </c>
      <c r="AT19" s="4">
        <f t="shared" si="7"/>
        <v>0</v>
      </c>
      <c r="AU19" s="4">
        <f t="shared" si="7"/>
        <v>0</v>
      </c>
      <c r="AV19" s="4">
        <f t="shared" si="7"/>
        <v>0</v>
      </c>
      <c r="AW19" s="4">
        <f t="shared" si="7"/>
        <v>0</v>
      </c>
      <c r="AX19" s="4">
        <f t="shared" si="7"/>
        <v>0</v>
      </c>
      <c r="AY19" s="4">
        <f t="shared" si="7"/>
        <v>0</v>
      </c>
      <c r="AZ19" s="4">
        <f t="shared" si="7"/>
        <v>0</v>
      </c>
      <c r="BA19" s="95">
        <f t="shared" si="7"/>
        <v>0</v>
      </c>
      <c r="BB19" s="96"/>
    </row>
    <row r="20" spans="1:54" s="97" customFormat="1" ht="24.95" customHeight="1">
      <c r="A20" s="39">
        <f t="shared" si="6"/>
        <v>15</v>
      </c>
      <c r="B20" s="51"/>
      <c r="C20" s="56"/>
      <c r="D20" s="57" t="s">
        <v>195</v>
      </c>
      <c r="E20" s="57" t="s">
        <v>196</v>
      </c>
      <c r="F20" s="58"/>
      <c r="G20" s="68" t="s">
        <v>37</v>
      </c>
      <c r="H20" s="39" t="str">
        <f t="shared" si="0"/>
        <v>Non</v>
      </c>
      <c r="I20" s="14">
        <f t="shared" si="1"/>
        <v>26</v>
      </c>
      <c r="J20" s="117"/>
      <c r="K20" s="146">
        <f t="shared" si="2"/>
        <v>0</v>
      </c>
      <c r="L20" s="15"/>
      <c r="M20" s="16"/>
      <c r="N20" s="54">
        <v>13</v>
      </c>
      <c r="O20" s="16">
        <v>13</v>
      </c>
      <c r="P20" s="54"/>
      <c r="Q20" s="55"/>
      <c r="R20" s="59"/>
      <c r="S20" s="16"/>
      <c r="T20" s="59"/>
      <c r="U20" s="55"/>
      <c r="V20" s="59"/>
      <c r="W20" s="16"/>
      <c r="X20" s="59"/>
      <c r="Y20" s="16"/>
      <c r="Z20" s="59"/>
      <c r="AA20" s="55"/>
      <c r="AB20" s="59"/>
      <c r="AC20" s="16"/>
      <c r="AD20" s="54"/>
      <c r="AE20" s="55"/>
      <c r="AF20" s="59"/>
      <c r="AG20" s="16"/>
      <c r="AH20" s="59"/>
      <c r="AI20" s="16"/>
      <c r="AJ20" s="55"/>
      <c r="AK20" s="82"/>
      <c r="AL20" s="4">
        <f t="shared" si="3"/>
        <v>13</v>
      </c>
      <c r="AM20" s="5">
        <f t="shared" si="4"/>
        <v>2</v>
      </c>
      <c r="AN20" s="94">
        <f t="shared" si="7"/>
        <v>0</v>
      </c>
      <c r="AO20" s="4">
        <f t="shared" si="7"/>
        <v>0</v>
      </c>
      <c r="AP20" s="4">
        <f t="shared" si="7"/>
        <v>0</v>
      </c>
      <c r="AQ20" s="4">
        <f t="shared" si="7"/>
        <v>0</v>
      </c>
      <c r="AR20" s="4">
        <f t="shared" si="7"/>
        <v>0</v>
      </c>
      <c r="AS20" s="4">
        <f t="shared" si="7"/>
        <v>0</v>
      </c>
      <c r="AT20" s="4">
        <f t="shared" si="7"/>
        <v>0</v>
      </c>
      <c r="AU20" s="4">
        <f t="shared" si="7"/>
        <v>0</v>
      </c>
      <c r="AV20" s="4">
        <f t="shared" si="7"/>
        <v>0</v>
      </c>
      <c r="AW20" s="4">
        <f t="shared" si="7"/>
        <v>0</v>
      </c>
      <c r="AX20" s="4">
        <f t="shared" si="7"/>
        <v>0</v>
      </c>
      <c r="AY20" s="4">
        <f t="shared" si="7"/>
        <v>0</v>
      </c>
      <c r="AZ20" s="4">
        <f t="shared" si="7"/>
        <v>0</v>
      </c>
      <c r="BA20" s="95">
        <f t="shared" si="7"/>
        <v>0</v>
      </c>
      <c r="BB20" s="96"/>
    </row>
    <row r="21" spans="1:54" s="97" customFormat="1" ht="24.95" customHeight="1">
      <c r="A21" s="39">
        <f t="shared" si="6"/>
        <v>16</v>
      </c>
      <c r="B21" s="51"/>
      <c r="C21" s="52"/>
      <c r="D21" s="151" t="s">
        <v>201</v>
      </c>
      <c r="E21" s="57" t="s">
        <v>202</v>
      </c>
      <c r="F21" s="58"/>
      <c r="G21" s="68" t="s">
        <v>29</v>
      </c>
      <c r="H21" s="39" t="str">
        <f t="shared" si="0"/>
        <v>Non</v>
      </c>
      <c r="I21" s="14">
        <f t="shared" si="1"/>
        <v>24</v>
      </c>
      <c r="J21" s="117"/>
      <c r="K21" s="146">
        <f t="shared" si="2"/>
        <v>0</v>
      </c>
      <c r="L21" s="15"/>
      <c r="M21" s="16"/>
      <c r="N21" s="54">
        <v>9</v>
      </c>
      <c r="O21" s="16">
        <v>15</v>
      </c>
      <c r="P21" s="54"/>
      <c r="Q21" s="55"/>
      <c r="R21" s="59"/>
      <c r="S21" s="16"/>
      <c r="T21" s="59"/>
      <c r="U21" s="55"/>
      <c r="V21" s="59"/>
      <c r="W21" s="16"/>
      <c r="X21" s="59"/>
      <c r="Y21" s="16"/>
      <c r="Z21" s="59"/>
      <c r="AA21" s="55"/>
      <c r="AB21" s="59"/>
      <c r="AC21" s="16"/>
      <c r="AD21" s="54"/>
      <c r="AE21" s="55"/>
      <c r="AF21" s="59"/>
      <c r="AG21" s="16"/>
      <c r="AH21" s="59"/>
      <c r="AI21" s="16"/>
      <c r="AJ21" s="55"/>
      <c r="AK21" s="82"/>
      <c r="AL21" s="4">
        <f t="shared" si="3"/>
        <v>15</v>
      </c>
      <c r="AM21" s="5">
        <f t="shared" si="4"/>
        <v>2</v>
      </c>
      <c r="AN21" s="94">
        <f t="shared" si="7"/>
        <v>0</v>
      </c>
      <c r="AO21" s="4">
        <f t="shared" si="7"/>
        <v>0</v>
      </c>
      <c r="AP21" s="4">
        <f t="shared" si="7"/>
        <v>0</v>
      </c>
      <c r="AQ21" s="4">
        <f t="shared" si="7"/>
        <v>0</v>
      </c>
      <c r="AR21" s="4">
        <f t="shared" si="7"/>
        <v>0</v>
      </c>
      <c r="AS21" s="4">
        <f t="shared" si="7"/>
        <v>0</v>
      </c>
      <c r="AT21" s="4">
        <f t="shared" si="7"/>
        <v>0</v>
      </c>
      <c r="AU21" s="4">
        <f t="shared" si="7"/>
        <v>0</v>
      </c>
      <c r="AV21" s="4">
        <f t="shared" si="7"/>
        <v>0</v>
      </c>
      <c r="AW21" s="4">
        <f t="shared" si="7"/>
        <v>0</v>
      </c>
      <c r="AX21" s="4">
        <f t="shared" si="7"/>
        <v>0</v>
      </c>
      <c r="AY21" s="4">
        <f t="shared" si="7"/>
        <v>0</v>
      </c>
      <c r="AZ21" s="4">
        <f t="shared" si="7"/>
        <v>0</v>
      </c>
      <c r="BA21" s="95">
        <f t="shared" si="7"/>
        <v>0</v>
      </c>
      <c r="BB21" s="96"/>
    </row>
    <row r="22" spans="1:54" s="97" customFormat="1" ht="24.95" customHeight="1">
      <c r="A22" s="39">
        <f t="shared" si="6"/>
        <v>17</v>
      </c>
      <c r="B22" s="51"/>
      <c r="C22" s="52"/>
      <c r="D22" s="57" t="s">
        <v>197</v>
      </c>
      <c r="E22" s="57" t="s">
        <v>198</v>
      </c>
      <c r="F22" s="58"/>
      <c r="G22" s="57" t="s">
        <v>29</v>
      </c>
      <c r="H22" s="39" t="str">
        <f t="shared" si="0"/>
        <v>Non</v>
      </c>
      <c r="I22" s="14">
        <f t="shared" si="1"/>
        <v>23</v>
      </c>
      <c r="J22" s="117"/>
      <c r="K22" s="146">
        <f t="shared" si="2"/>
        <v>0</v>
      </c>
      <c r="L22" s="15"/>
      <c r="M22" s="16"/>
      <c r="N22" s="54">
        <v>12</v>
      </c>
      <c r="O22" s="16">
        <v>11</v>
      </c>
      <c r="P22" s="54"/>
      <c r="Q22" s="55"/>
      <c r="R22" s="59"/>
      <c r="S22" s="16"/>
      <c r="T22" s="59"/>
      <c r="U22" s="55"/>
      <c r="V22" s="59"/>
      <c r="W22" s="16"/>
      <c r="X22" s="59"/>
      <c r="Y22" s="16"/>
      <c r="Z22" s="59"/>
      <c r="AA22" s="55"/>
      <c r="AB22" s="59"/>
      <c r="AC22" s="16"/>
      <c r="AD22" s="54"/>
      <c r="AE22" s="55"/>
      <c r="AF22" s="59"/>
      <c r="AG22" s="16"/>
      <c r="AH22" s="59"/>
      <c r="AI22" s="16"/>
      <c r="AJ22" s="55"/>
      <c r="AK22" s="82"/>
      <c r="AL22" s="4">
        <f t="shared" si="3"/>
        <v>12</v>
      </c>
      <c r="AM22" s="5">
        <f t="shared" si="4"/>
        <v>2</v>
      </c>
      <c r="AN22" s="94">
        <f t="shared" si="7"/>
        <v>0</v>
      </c>
      <c r="AO22" s="4">
        <f t="shared" si="7"/>
        <v>0</v>
      </c>
      <c r="AP22" s="4">
        <f t="shared" si="7"/>
        <v>0</v>
      </c>
      <c r="AQ22" s="4">
        <f t="shared" si="7"/>
        <v>0</v>
      </c>
      <c r="AR22" s="4">
        <f t="shared" si="7"/>
        <v>0</v>
      </c>
      <c r="AS22" s="4">
        <f t="shared" si="7"/>
        <v>0</v>
      </c>
      <c r="AT22" s="4">
        <f t="shared" si="7"/>
        <v>0</v>
      </c>
      <c r="AU22" s="4">
        <f t="shared" si="7"/>
        <v>0</v>
      </c>
      <c r="AV22" s="4">
        <f t="shared" si="7"/>
        <v>0</v>
      </c>
      <c r="AW22" s="4">
        <f t="shared" si="7"/>
        <v>0</v>
      </c>
      <c r="AX22" s="4">
        <f t="shared" si="7"/>
        <v>0</v>
      </c>
      <c r="AY22" s="4">
        <f t="shared" si="7"/>
        <v>0</v>
      </c>
      <c r="AZ22" s="4">
        <f t="shared" si="7"/>
        <v>0</v>
      </c>
      <c r="BA22" s="95">
        <f t="shared" si="7"/>
        <v>0</v>
      </c>
      <c r="BB22" s="96"/>
    </row>
    <row r="23" spans="1:54" s="97" customFormat="1" ht="24.95" customHeight="1">
      <c r="A23" s="39">
        <f t="shared" si="6"/>
        <v>18</v>
      </c>
      <c r="B23" s="51"/>
      <c r="C23" s="56"/>
      <c r="D23" s="151" t="s">
        <v>193</v>
      </c>
      <c r="E23" s="57" t="s">
        <v>194</v>
      </c>
      <c r="F23" s="58"/>
      <c r="G23" s="151" t="s">
        <v>184</v>
      </c>
      <c r="H23" s="39" t="str">
        <f t="shared" si="0"/>
        <v>Non</v>
      </c>
      <c r="I23" s="14">
        <f t="shared" si="1"/>
        <v>21</v>
      </c>
      <c r="J23" s="117"/>
      <c r="K23" s="146">
        <f t="shared" si="2"/>
        <v>0</v>
      </c>
      <c r="L23" s="15"/>
      <c r="M23" s="16"/>
      <c r="N23" s="54">
        <v>14</v>
      </c>
      <c r="O23" s="16">
        <v>7</v>
      </c>
      <c r="P23" s="54"/>
      <c r="Q23" s="55"/>
      <c r="R23" s="59"/>
      <c r="S23" s="16"/>
      <c r="T23" s="59"/>
      <c r="U23" s="55"/>
      <c r="V23" s="59"/>
      <c r="W23" s="16"/>
      <c r="X23" s="59"/>
      <c r="Y23" s="16"/>
      <c r="Z23" s="59"/>
      <c r="AA23" s="55"/>
      <c r="AB23" s="59"/>
      <c r="AC23" s="16"/>
      <c r="AD23" s="54"/>
      <c r="AE23" s="55"/>
      <c r="AF23" s="59"/>
      <c r="AG23" s="16"/>
      <c r="AH23" s="59"/>
      <c r="AI23" s="16"/>
      <c r="AJ23" s="55"/>
      <c r="AK23" s="82"/>
      <c r="AL23" s="4">
        <f t="shared" si="3"/>
        <v>14</v>
      </c>
      <c r="AM23" s="5">
        <f t="shared" si="4"/>
        <v>2</v>
      </c>
      <c r="AN23" s="94">
        <f t="shared" si="7"/>
        <v>0</v>
      </c>
      <c r="AO23" s="4">
        <f t="shared" si="7"/>
        <v>0</v>
      </c>
      <c r="AP23" s="4">
        <f t="shared" si="7"/>
        <v>0</v>
      </c>
      <c r="AQ23" s="4">
        <f t="shared" si="7"/>
        <v>0</v>
      </c>
      <c r="AR23" s="4">
        <f t="shared" si="7"/>
        <v>0</v>
      </c>
      <c r="AS23" s="4">
        <f t="shared" si="7"/>
        <v>0</v>
      </c>
      <c r="AT23" s="4">
        <f t="shared" si="7"/>
        <v>0</v>
      </c>
      <c r="AU23" s="4">
        <f t="shared" si="7"/>
        <v>0</v>
      </c>
      <c r="AV23" s="4">
        <f t="shared" si="7"/>
        <v>0</v>
      </c>
      <c r="AW23" s="4">
        <f t="shared" si="7"/>
        <v>0</v>
      </c>
      <c r="AX23" s="4">
        <f t="shared" si="7"/>
        <v>0</v>
      </c>
      <c r="AY23" s="4">
        <f t="shared" si="7"/>
        <v>0</v>
      </c>
      <c r="AZ23" s="4">
        <f t="shared" si="7"/>
        <v>0</v>
      </c>
      <c r="BA23" s="95">
        <f t="shared" si="7"/>
        <v>0</v>
      </c>
      <c r="BB23" s="96"/>
    </row>
    <row r="24" spans="1:54" s="97" customFormat="1" ht="24.95" customHeight="1">
      <c r="A24" s="39">
        <f t="shared" si="6"/>
        <v>19</v>
      </c>
      <c r="B24" s="51"/>
      <c r="C24" s="52"/>
      <c r="D24" s="57" t="s">
        <v>203</v>
      </c>
      <c r="E24" s="57" t="s">
        <v>204</v>
      </c>
      <c r="F24" s="58"/>
      <c r="G24" s="57" t="s">
        <v>26</v>
      </c>
      <c r="H24" s="39" t="str">
        <f t="shared" si="0"/>
        <v>Non</v>
      </c>
      <c r="I24" s="14">
        <f t="shared" si="1"/>
        <v>19</v>
      </c>
      <c r="J24" s="117"/>
      <c r="K24" s="146">
        <f t="shared" si="2"/>
        <v>0</v>
      </c>
      <c r="L24" s="15"/>
      <c r="M24" s="16"/>
      <c r="N24" s="54">
        <v>7</v>
      </c>
      <c r="O24" s="16">
        <v>12</v>
      </c>
      <c r="P24" s="54"/>
      <c r="Q24" s="55"/>
      <c r="R24" s="59"/>
      <c r="S24" s="16"/>
      <c r="T24" s="59"/>
      <c r="U24" s="55"/>
      <c r="V24" s="59"/>
      <c r="W24" s="16"/>
      <c r="X24" s="59"/>
      <c r="Y24" s="16"/>
      <c r="Z24" s="59"/>
      <c r="AA24" s="55"/>
      <c r="AB24" s="59"/>
      <c r="AC24" s="16"/>
      <c r="AD24" s="54"/>
      <c r="AE24" s="55"/>
      <c r="AF24" s="59"/>
      <c r="AG24" s="16"/>
      <c r="AH24" s="59"/>
      <c r="AI24" s="16"/>
      <c r="AJ24" s="55"/>
      <c r="AK24" s="82"/>
      <c r="AL24" s="4">
        <f t="shared" si="3"/>
        <v>12</v>
      </c>
      <c r="AM24" s="5">
        <f t="shared" si="4"/>
        <v>2</v>
      </c>
      <c r="AN24" s="94">
        <f t="shared" si="7"/>
        <v>0</v>
      </c>
      <c r="AO24" s="4">
        <f t="shared" si="7"/>
        <v>0</v>
      </c>
      <c r="AP24" s="4">
        <f t="shared" si="7"/>
        <v>0</v>
      </c>
      <c r="AQ24" s="4">
        <f t="shared" si="7"/>
        <v>0</v>
      </c>
      <c r="AR24" s="4">
        <f t="shared" si="7"/>
        <v>0</v>
      </c>
      <c r="AS24" s="4">
        <f t="shared" si="7"/>
        <v>0</v>
      </c>
      <c r="AT24" s="4">
        <f t="shared" si="7"/>
        <v>0</v>
      </c>
      <c r="AU24" s="4">
        <f t="shared" si="7"/>
        <v>0</v>
      </c>
      <c r="AV24" s="4">
        <f t="shared" si="7"/>
        <v>0</v>
      </c>
      <c r="AW24" s="4">
        <f t="shared" si="7"/>
        <v>0</v>
      </c>
      <c r="AX24" s="4">
        <f t="shared" si="7"/>
        <v>0</v>
      </c>
      <c r="AY24" s="4">
        <f t="shared" si="7"/>
        <v>0</v>
      </c>
      <c r="AZ24" s="4">
        <f t="shared" si="7"/>
        <v>0</v>
      </c>
      <c r="BA24" s="95">
        <f t="shared" si="7"/>
        <v>0</v>
      </c>
      <c r="BB24" s="96"/>
    </row>
    <row r="25" spans="1:54" s="97" customFormat="1" ht="24.95" customHeight="1">
      <c r="A25" s="39">
        <f t="shared" si="6"/>
        <v>20</v>
      </c>
      <c r="B25" s="51"/>
      <c r="C25" s="56"/>
      <c r="D25" s="151" t="s">
        <v>199</v>
      </c>
      <c r="E25" s="57" t="s">
        <v>200</v>
      </c>
      <c r="F25" s="58"/>
      <c r="G25" s="57" t="s">
        <v>26</v>
      </c>
      <c r="H25" s="39" t="str">
        <f t="shared" si="0"/>
        <v>Non</v>
      </c>
      <c r="I25" s="14">
        <f t="shared" si="1"/>
        <v>19</v>
      </c>
      <c r="J25" s="117"/>
      <c r="K25" s="146">
        <f t="shared" si="2"/>
        <v>0</v>
      </c>
      <c r="L25" s="15"/>
      <c r="M25" s="16"/>
      <c r="N25" s="54">
        <v>10</v>
      </c>
      <c r="O25" s="16">
        <v>9</v>
      </c>
      <c r="P25" s="54"/>
      <c r="Q25" s="55"/>
      <c r="R25" s="59"/>
      <c r="S25" s="16"/>
      <c r="T25" s="59"/>
      <c r="U25" s="55"/>
      <c r="V25" s="59"/>
      <c r="W25" s="16"/>
      <c r="X25" s="59"/>
      <c r="Y25" s="16"/>
      <c r="Z25" s="59"/>
      <c r="AA25" s="55"/>
      <c r="AB25" s="59"/>
      <c r="AC25" s="16"/>
      <c r="AD25" s="54"/>
      <c r="AE25" s="55"/>
      <c r="AF25" s="59"/>
      <c r="AG25" s="16"/>
      <c r="AH25" s="59"/>
      <c r="AI25" s="16"/>
      <c r="AJ25" s="55"/>
      <c r="AK25" s="82"/>
      <c r="AL25" s="4">
        <f t="shared" si="3"/>
        <v>10</v>
      </c>
      <c r="AM25" s="5">
        <f t="shared" ref="AM25:AM35" si="8">COUNTA(L25:AK25)</f>
        <v>2</v>
      </c>
      <c r="AN25" s="94">
        <f t="shared" si="7"/>
        <v>0</v>
      </c>
      <c r="AO25" s="4">
        <f t="shared" si="7"/>
        <v>0</v>
      </c>
      <c r="AP25" s="4">
        <f t="shared" si="7"/>
        <v>0</v>
      </c>
      <c r="AQ25" s="4">
        <f t="shared" si="7"/>
        <v>0</v>
      </c>
      <c r="AR25" s="4">
        <f t="shared" si="7"/>
        <v>0</v>
      </c>
      <c r="AS25" s="4">
        <f t="shared" si="7"/>
        <v>0</v>
      </c>
      <c r="AT25" s="4">
        <f t="shared" si="7"/>
        <v>0</v>
      </c>
      <c r="AU25" s="4">
        <f t="shared" si="7"/>
        <v>0</v>
      </c>
      <c r="AV25" s="4">
        <f t="shared" si="7"/>
        <v>0</v>
      </c>
      <c r="AW25" s="4">
        <f t="shared" si="7"/>
        <v>0</v>
      </c>
      <c r="AX25" s="4">
        <f t="shared" si="7"/>
        <v>0</v>
      </c>
      <c r="AY25" s="4">
        <f t="shared" si="7"/>
        <v>0</v>
      </c>
      <c r="AZ25" s="4">
        <f t="shared" si="7"/>
        <v>0</v>
      </c>
      <c r="BA25" s="95">
        <f t="shared" si="7"/>
        <v>0</v>
      </c>
      <c r="BB25" s="96"/>
    </row>
    <row r="26" spans="1:54" s="97" customFormat="1" ht="24.95" customHeight="1">
      <c r="A26" s="39">
        <f t="shared" si="6"/>
        <v>21</v>
      </c>
      <c r="B26" s="51"/>
      <c r="C26" s="52"/>
      <c r="D26" s="57" t="s">
        <v>203</v>
      </c>
      <c r="E26" s="57" t="s">
        <v>110</v>
      </c>
      <c r="F26" s="58"/>
      <c r="G26" s="57" t="s">
        <v>26</v>
      </c>
      <c r="H26" s="39" t="str">
        <f t="shared" si="0"/>
        <v>Non</v>
      </c>
      <c r="I26" s="14">
        <f t="shared" si="1"/>
        <v>16</v>
      </c>
      <c r="J26" s="117"/>
      <c r="K26" s="146">
        <f t="shared" si="2"/>
        <v>0</v>
      </c>
      <c r="L26" s="15"/>
      <c r="M26" s="16"/>
      <c r="N26" s="54">
        <v>8</v>
      </c>
      <c r="O26" s="16">
        <v>8</v>
      </c>
      <c r="P26" s="54"/>
      <c r="Q26" s="55"/>
      <c r="R26" s="59"/>
      <c r="S26" s="16"/>
      <c r="T26" s="59"/>
      <c r="U26" s="55"/>
      <c r="V26" s="59"/>
      <c r="W26" s="16"/>
      <c r="X26" s="59"/>
      <c r="Y26" s="16"/>
      <c r="Z26" s="59"/>
      <c r="AA26" s="55"/>
      <c r="AB26" s="59"/>
      <c r="AC26" s="16"/>
      <c r="AD26" s="54"/>
      <c r="AE26" s="55"/>
      <c r="AF26" s="59"/>
      <c r="AG26" s="16"/>
      <c r="AH26" s="59"/>
      <c r="AI26" s="16"/>
      <c r="AJ26" s="55"/>
      <c r="AK26" s="82"/>
      <c r="AL26" s="4">
        <f t="shared" si="3"/>
        <v>8</v>
      </c>
      <c r="AM26" s="5">
        <f t="shared" si="8"/>
        <v>2</v>
      </c>
      <c r="AN26" s="94">
        <f t="shared" ref="AN26:BA32" si="9">IF($AM26&gt;Nbcourse+AN$3-1-$J26,LARGE($L26:$AK26,Nbcourse+AN$3-$J26),0)</f>
        <v>0</v>
      </c>
      <c r="AO26" s="4">
        <f t="shared" si="9"/>
        <v>0</v>
      </c>
      <c r="AP26" s="4">
        <f t="shared" si="9"/>
        <v>0</v>
      </c>
      <c r="AQ26" s="4">
        <f t="shared" si="9"/>
        <v>0</v>
      </c>
      <c r="AR26" s="4">
        <f t="shared" si="9"/>
        <v>0</v>
      </c>
      <c r="AS26" s="4">
        <f t="shared" si="9"/>
        <v>0</v>
      </c>
      <c r="AT26" s="4">
        <f t="shared" si="9"/>
        <v>0</v>
      </c>
      <c r="AU26" s="4">
        <f t="shared" si="9"/>
        <v>0</v>
      </c>
      <c r="AV26" s="4">
        <f t="shared" si="9"/>
        <v>0</v>
      </c>
      <c r="AW26" s="4">
        <f t="shared" si="9"/>
        <v>0</v>
      </c>
      <c r="AX26" s="4">
        <f t="shared" si="9"/>
        <v>0</v>
      </c>
      <c r="AY26" s="4">
        <f t="shared" si="9"/>
        <v>0</v>
      </c>
      <c r="AZ26" s="4">
        <f t="shared" si="9"/>
        <v>0</v>
      </c>
      <c r="BA26" s="95">
        <f t="shared" si="9"/>
        <v>0</v>
      </c>
      <c r="BB26" s="96"/>
    </row>
    <row r="27" spans="1:54" s="97" customFormat="1" ht="24.95" customHeight="1">
      <c r="A27" s="39">
        <f t="shared" si="6"/>
        <v>22</v>
      </c>
      <c r="B27" s="51"/>
      <c r="C27" s="56"/>
      <c r="D27" s="57"/>
      <c r="E27" s="57"/>
      <c r="F27" s="58"/>
      <c r="G27" s="57"/>
      <c r="H27" s="39" t="str">
        <f t="shared" si="0"/>
        <v>Non</v>
      </c>
      <c r="I27" s="14">
        <f t="shared" si="1"/>
        <v>0</v>
      </c>
      <c r="J27" s="117"/>
      <c r="K27" s="146">
        <f t="shared" si="2"/>
        <v>0</v>
      </c>
      <c r="L27" s="15"/>
      <c r="M27" s="16"/>
      <c r="N27" s="54"/>
      <c r="O27" s="16"/>
      <c r="P27" s="54"/>
      <c r="Q27" s="55"/>
      <c r="R27" s="59"/>
      <c r="S27" s="16"/>
      <c r="T27" s="59"/>
      <c r="U27" s="55"/>
      <c r="V27" s="59"/>
      <c r="W27" s="16"/>
      <c r="X27" s="59"/>
      <c r="Y27" s="16"/>
      <c r="Z27" s="59"/>
      <c r="AA27" s="55"/>
      <c r="AB27" s="59"/>
      <c r="AC27" s="16"/>
      <c r="AD27" s="54"/>
      <c r="AE27" s="55"/>
      <c r="AF27" s="59"/>
      <c r="AG27" s="16"/>
      <c r="AH27" s="59"/>
      <c r="AI27" s="16"/>
      <c r="AJ27" s="55"/>
      <c r="AK27" s="82"/>
      <c r="AL27" s="4">
        <f t="shared" si="3"/>
        <v>0</v>
      </c>
      <c r="AM27" s="5">
        <f t="shared" si="8"/>
        <v>0</v>
      </c>
      <c r="AN27" s="94">
        <f t="shared" si="9"/>
        <v>0</v>
      </c>
      <c r="AO27" s="4">
        <f t="shared" si="9"/>
        <v>0</v>
      </c>
      <c r="AP27" s="4">
        <f t="shared" si="9"/>
        <v>0</v>
      </c>
      <c r="AQ27" s="4">
        <f t="shared" si="9"/>
        <v>0</v>
      </c>
      <c r="AR27" s="4">
        <f t="shared" si="9"/>
        <v>0</v>
      </c>
      <c r="AS27" s="4">
        <f t="shared" si="9"/>
        <v>0</v>
      </c>
      <c r="AT27" s="4">
        <f t="shared" si="9"/>
        <v>0</v>
      </c>
      <c r="AU27" s="4">
        <f t="shared" si="9"/>
        <v>0</v>
      </c>
      <c r="AV27" s="4">
        <f t="shared" si="9"/>
        <v>0</v>
      </c>
      <c r="AW27" s="4">
        <f t="shared" si="9"/>
        <v>0</v>
      </c>
      <c r="AX27" s="4">
        <f t="shared" si="9"/>
        <v>0</v>
      </c>
      <c r="AY27" s="4">
        <f t="shared" si="9"/>
        <v>0</v>
      </c>
      <c r="AZ27" s="4">
        <f t="shared" si="9"/>
        <v>0</v>
      </c>
      <c r="BA27" s="95">
        <f t="shared" si="9"/>
        <v>0</v>
      </c>
      <c r="BB27" s="96"/>
    </row>
    <row r="28" spans="1:54" s="97" customFormat="1" ht="24.95" customHeight="1">
      <c r="A28" s="39">
        <f t="shared" si="6"/>
        <v>23</v>
      </c>
      <c r="B28" s="51"/>
      <c r="C28" s="56"/>
      <c r="D28" s="57"/>
      <c r="E28" s="57"/>
      <c r="F28" s="58"/>
      <c r="G28" s="57"/>
      <c r="H28" s="39" t="str">
        <f t="shared" si="0"/>
        <v>Non</v>
      </c>
      <c r="I28" s="14">
        <f t="shared" si="1"/>
        <v>0</v>
      </c>
      <c r="J28" s="117"/>
      <c r="K28" s="146">
        <f t="shared" si="2"/>
        <v>0</v>
      </c>
      <c r="L28" s="15"/>
      <c r="M28" s="16"/>
      <c r="N28" s="54"/>
      <c r="O28" s="16"/>
      <c r="P28" s="54"/>
      <c r="Q28" s="55"/>
      <c r="R28" s="59"/>
      <c r="S28" s="16"/>
      <c r="T28" s="59"/>
      <c r="U28" s="55"/>
      <c r="V28" s="59"/>
      <c r="W28" s="16"/>
      <c r="X28" s="59"/>
      <c r="Y28" s="16"/>
      <c r="Z28" s="59"/>
      <c r="AA28" s="55"/>
      <c r="AB28" s="59"/>
      <c r="AC28" s="16"/>
      <c r="AD28" s="54"/>
      <c r="AE28" s="55"/>
      <c r="AF28" s="59"/>
      <c r="AG28" s="16"/>
      <c r="AH28" s="59"/>
      <c r="AI28" s="16"/>
      <c r="AJ28" s="55"/>
      <c r="AK28" s="82"/>
      <c r="AL28" s="4">
        <f t="shared" si="3"/>
        <v>0</v>
      </c>
      <c r="AM28" s="5">
        <f t="shared" si="8"/>
        <v>0</v>
      </c>
      <c r="AN28" s="94">
        <f t="shared" si="9"/>
        <v>0</v>
      </c>
      <c r="AO28" s="4">
        <f t="shared" si="9"/>
        <v>0</v>
      </c>
      <c r="AP28" s="4">
        <f t="shared" si="9"/>
        <v>0</v>
      </c>
      <c r="AQ28" s="4">
        <f t="shared" si="9"/>
        <v>0</v>
      </c>
      <c r="AR28" s="4">
        <f t="shared" si="9"/>
        <v>0</v>
      </c>
      <c r="AS28" s="4">
        <f t="shared" si="9"/>
        <v>0</v>
      </c>
      <c r="AT28" s="4">
        <f t="shared" si="9"/>
        <v>0</v>
      </c>
      <c r="AU28" s="4">
        <f t="shared" si="9"/>
        <v>0</v>
      </c>
      <c r="AV28" s="4">
        <f t="shared" si="9"/>
        <v>0</v>
      </c>
      <c r="AW28" s="4">
        <f t="shared" si="9"/>
        <v>0</v>
      </c>
      <c r="AX28" s="4">
        <f t="shared" si="9"/>
        <v>0</v>
      </c>
      <c r="AY28" s="4">
        <f t="shared" si="9"/>
        <v>0</v>
      </c>
      <c r="AZ28" s="4">
        <f t="shared" si="9"/>
        <v>0</v>
      </c>
      <c r="BA28" s="95">
        <f t="shared" si="9"/>
        <v>0</v>
      </c>
      <c r="BB28" s="96"/>
    </row>
    <row r="29" spans="1:54" s="97" customFormat="1" ht="24.95" customHeight="1">
      <c r="A29" s="39">
        <f t="shared" si="6"/>
        <v>24</v>
      </c>
      <c r="B29" s="51"/>
      <c r="C29" s="56"/>
      <c r="D29" s="57"/>
      <c r="E29" s="57"/>
      <c r="F29" s="58"/>
      <c r="G29" s="57"/>
      <c r="H29" s="39" t="str">
        <f t="shared" si="0"/>
        <v>Non</v>
      </c>
      <c r="I29" s="14">
        <f t="shared" si="1"/>
        <v>0</v>
      </c>
      <c r="J29" s="117"/>
      <c r="K29" s="146">
        <f t="shared" si="2"/>
        <v>0</v>
      </c>
      <c r="L29" s="15"/>
      <c r="M29" s="16"/>
      <c r="N29" s="54"/>
      <c r="O29" s="16"/>
      <c r="P29" s="54"/>
      <c r="Q29" s="55"/>
      <c r="R29" s="59"/>
      <c r="S29" s="16"/>
      <c r="T29" s="59"/>
      <c r="U29" s="55"/>
      <c r="V29" s="59"/>
      <c r="W29" s="16"/>
      <c r="X29" s="59"/>
      <c r="Y29" s="16"/>
      <c r="Z29" s="59"/>
      <c r="AA29" s="55"/>
      <c r="AB29" s="59"/>
      <c r="AC29" s="16"/>
      <c r="AD29" s="54"/>
      <c r="AE29" s="55"/>
      <c r="AF29" s="59"/>
      <c r="AG29" s="16"/>
      <c r="AH29" s="59"/>
      <c r="AI29" s="16"/>
      <c r="AJ29" s="55"/>
      <c r="AK29" s="82"/>
      <c r="AL29" s="4">
        <f t="shared" si="3"/>
        <v>0</v>
      </c>
      <c r="AM29" s="5">
        <f t="shared" si="8"/>
        <v>0</v>
      </c>
      <c r="AN29" s="94">
        <f t="shared" si="9"/>
        <v>0</v>
      </c>
      <c r="AO29" s="4">
        <f t="shared" si="9"/>
        <v>0</v>
      </c>
      <c r="AP29" s="4">
        <f t="shared" si="9"/>
        <v>0</v>
      </c>
      <c r="AQ29" s="4">
        <f t="shared" si="9"/>
        <v>0</v>
      </c>
      <c r="AR29" s="4">
        <f t="shared" si="9"/>
        <v>0</v>
      </c>
      <c r="AS29" s="4">
        <f t="shared" si="9"/>
        <v>0</v>
      </c>
      <c r="AT29" s="4">
        <f t="shared" si="9"/>
        <v>0</v>
      </c>
      <c r="AU29" s="4">
        <f t="shared" si="9"/>
        <v>0</v>
      </c>
      <c r="AV29" s="4">
        <f t="shared" si="9"/>
        <v>0</v>
      </c>
      <c r="AW29" s="4">
        <f t="shared" si="9"/>
        <v>0</v>
      </c>
      <c r="AX29" s="4">
        <f t="shared" si="9"/>
        <v>0</v>
      </c>
      <c r="AY29" s="4">
        <f t="shared" si="9"/>
        <v>0</v>
      </c>
      <c r="AZ29" s="4">
        <f t="shared" si="9"/>
        <v>0</v>
      </c>
      <c r="BA29" s="95">
        <f t="shared" si="9"/>
        <v>0</v>
      </c>
      <c r="BB29" s="96"/>
    </row>
    <row r="30" spans="1:54" s="97" customFormat="1" ht="27.75" customHeight="1">
      <c r="A30" s="39">
        <f t="shared" si="6"/>
        <v>25</v>
      </c>
      <c r="B30" s="51"/>
      <c r="C30" s="56"/>
      <c r="D30" s="57"/>
      <c r="E30" s="57"/>
      <c r="F30" s="58"/>
      <c r="G30" s="57"/>
      <c r="H30" s="39" t="str">
        <f t="shared" si="0"/>
        <v>Non</v>
      </c>
      <c r="I30" s="14">
        <f t="shared" si="1"/>
        <v>0</v>
      </c>
      <c r="J30" s="117"/>
      <c r="K30" s="146">
        <f t="shared" si="2"/>
        <v>0</v>
      </c>
      <c r="L30" s="15"/>
      <c r="M30" s="16"/>
      <c r="N30" s="54"/>
      <c r="O30" s="16"/>
      <c r="P30" s="54"/>
      <c r="Q30" s="55"/>
      <c r="R30" s="59"/>
      <c r="S30" s="16"/>
      <c r="T30" s="59"/>
      <c r="U30" s="55"/>
      <c r="V30" s="59"/>
      <c r="W30" s="16"/>
      <c r="X30" s="59"/>
      <c r="Y30" s="16"/>
      <c r="Z30" s="59"/>
      <c r="AA30" s="55"/>
      <c r="AB30" s="59"/>
      <c r="AC30" s="16"/>
      <c r="AD30" s="54"/>
      <c r="AE30" s="55"/>
      <c r="AF30" s="59"/>
      <c r="AG30" s="16"/>
      <c r="AH30" s="59"/>
      <c r="AI30" s="16"/>
      <c r="AJ30" s="55"/>
      <c r="AK30" s="82"/>
      <c r="AL30" s="4">
        <f t="shared" si="3"/>
        <v>0</v>
      </c>
      <c r="AM30" s="5">
        <f t="shared" si="8"/>
        <v>0</v>
      </c>
      <c r="AN30" s="94">
        <f t="shared" si="9"/>
        <v>0</v>
      </c>
      <c r="AO30" s="4">
        <f t="shared" si="9"/>
        <v>0</v>
      </c>
      <c r="AP30" s="4">
        <f t="shared" si="9"/>
        <v>0</v>
      </c>
      <c r="AQ30" s="4">
        <f t="shared" si="9"/>
        <v>0</v>
      </c>
      <c r="AR30" s="4">
        <f t="shared" si="9"/>
        <v>0</v>
      </c>
      <c r="AS30" s="4">
        <f t="shared" si="9"/>
        <v>0</v>
      </c>
      <c r="AT30" s="4">
        <f t="shared" si="9"/>
        <v>0</v>
      </c>
      <c r="AU30" s="4">
        <f t="shared" si="9"/>
        <v>0</v>
      </c>
      <c r="AV30" s="4">
        <f t="shared" si="9"/>
        <v>0</v>
      </c>
      <c r="AW30" s="4">
        <f t="shared" si="9"/>
        <v>0</v>
      </c>
      <c r="AX30" s="4">
        <f t="shared" si="9"/>
        <v>0</v>
      </c>
      <c r="AY30" s="4">
        <f t="shared" si="9"/>
        <v>0</v>
      </c>
      <c r="AZ30" s="4">
        <f t="shared" si="9"/>
        <v>0</v>
      </c>
      <c r="BA30" s="95">
        <f t="shared" si="9"/>
        <v>0</v>
      </c>
      <c r="BB30" s="96"/>
    </row>
    <row r="31" spans="1:54" s="97" customFormat="1" ht="24.95" customHeight="1">
      <c r="A31" s="39">
        <f t="shared" si="6"/>
        <v>26</v>
      </c>
      <c r="B31" s="51"/>
      <c r="C31" s="52"/>
      <c r="D31" s="57"/>
      <c r="E31" s="57"/>
      <c r="F31" s="58"/>
      <c r="G31" s="57"/>
      <c r="H31" s="39" t="str">
        <f t="shared" si="0"/>
        <v>Non</v>
      </c>
      <c r="I31" s="14">
        <f t="shared" si="1"/>
        <v>0</v>
      </c>
      <c r="J31" s="117"/>
      <c r="K31" s="146">
        <f t="shared" si="2"/>
        <v>0</v>
      </c>
      <c r="L31" s="15"/>
      <c r="M31" s="16"/>
      <c r="N31" s="54"/>
      <c r="O31" s="16"/>
      <c r="P31" s="54"/>
      <c r="Q31" s="55"/>
      <c r="R31" s="59"/>
      <c r="S31" s="16"/>
      <c r="T31" s="59"/>
      <c r="U31" s="55"/>
      <c r="V31" s="59"/>
      <c r="W31" s="16"/>
      <c r="X31" s="59"/>
      <c r="Y31" s="16"/>
      <c r="Z31" s="59"/>
      <c r="AA31" s="55"/>
      <c r="AB31" s="59"/>
      <c r="AC31" s="16"/>
      <c r="AD31" s="54"/>
      <c r="AE31" s="55"/>
      <c r="AF31" s="59"/>
      <c r="AG31" s="16"/>
      <c r="AH31" s="59"/>
      <c r="AI31" s="16"/>
      <c r="AJ31" s="55"/>
      <c r="AK31" s="82"/>
      <c r="AL31" s="4">
        <f t="shared" si="3"/>
        <v>0</v>
      </c>
      <c r="AM31" s="5">
        <f t="shared" si="8"/>
        <v>0</v>
      </c>
      <c r="AN31" s="94">
        <f t="shared" si="9"/>
        <v>0</v>
      </c>
      <c r="AO31" s="4">
        <f t="shared" si="9"/>
        <v>0</v>
      </c>
      <c r="AP31" s="4">
        <f t="shared" si="9"/>
        <v>0</v>
      </c>
      <c r="AQ31" s="4">
        <f t="shared" si="9"/>
        <v>0</v>
      </c>
      <c r="AR31" s="4">
        <f t="shared" si="9"/>
        <v>0</v>
      </c>
      <c r="AS31" s="4">
        <f t="shared" si="9"/>
        <v>0</v>
      </c>
      <c r="AT31" s="4">
        <f t="shared" si="9"/>
        <v>0</v>
      </c>
      <c r="AU31" s="4">
        <f t="shared" si="9"/>
        <v>0</v>
      </c>
      <c r="AV31" s="4">
        <f t="shared" si="9"/>
        <v>0</v>
      </c>
      <c r="AW31" s="4">
        <f t="shared" si="9"/>
        <v>0</v>
      </c>
      <c r="AX31" s="4">
        <f t="shared" si="9"/>
        <v>0</v>
      </c>
      <c r="AY31" s="4">
        <f t="shared" si="9"/>
        <v>0</v>
      </c>
      <c r="AZ31" s="4">
        <f t="shared" si="9"/>
        <v>0</v>
      </c>
      <c r="BA31" s="95">
        <f t="shared" si="9"/>
        <v>0</v>
      </c>
      <c r="BB31" s="96"/>
    </row>
    <row r="32" spans="1:54" s="97" customFormat="1" ht="24.95" customHeight="1">
      <c r="A32" s="39">
        <f t="shared" si="6"/>
        <v>27</v>
      </c>
      <c r="B32" s="51"/>
      <c r="C32" s="56"/>
      <c r="D32" s="57"/>
      <c r="E32" s="57"/>
      <c r="F32" s="58"/>
      <c r="G32" s="57"/>
      <c r="H32" s="39" t="str">
        <f t="shared" si="0"/>
        <v>Non</v>
      </c>
      <c r="I32" s="14">
        <f t="shared" si="1"/>
        <v>0</v>
      </c>
      <c r="J32" s="117"/>
      <c r="K32" s="146">
        <f t="shared" si="2"/>
        <v>0</v>
      </c>
      <c r="L32" s="15"/>
      <c r="M32" s="16"/>
      <c r="N32" s="54"/>
      <c r="O32" s="16"/>
      <c r="P32" s="54"/>
      <c r="Q32" s="55"/>
      <c r="R32" s="59"/>
      <c r="S32" s="16"/>
      <c r="T32" s="59"/>
      <c r="U32" s="55"/>
      <c r="V32" s="59"/>
      <c r="W32" s="16"/>
      <c r="X32" s="59"/>
      <c r="Y32" s="16"/>
      <c r="Z32" s="59"/>
      <c r="AA32" s="55"/>
      <c r="AB32" s="59"/>
      <c r="AC32" s="16"/>
      <c r="AD32" s="54"/>
      <c r="AE32" s="55"/>
      <c r="AF32" s="59"/>
      <c r="AG32" s="16"/>
      <c r="AH32" s="59"/>
      <c r="AI32" s="16"/>
      <c r="AJ32" s="55"/>
      <c r="AK32" s="82"/>
      <c r="AL32" s="4">
        <f t="shared" si="3"/>
        <v>0</v>
      </c>
      <c r="AM32" s="5">
        <f t="shared" si="8"/>
        <v>0</v>
      </c>
      <c r="AN32" s="94">
        <f t="shared" si="9"/>
        <v>0</v>
      </c>
      <c r="AO32" s="4">
        <f t="shared" si="9"/>
        <v>0</v>
      </c>
      <c r="AP32" s="4">
        <f t="shared" si="9"/>
        <v>0</v>
      </c>
      <c r="AQ32" s="4">
        <f t="shared" si="9"/>
        <v>0</v>
      </c>
      <c r="AR32" s="4">
        <f t="shared" si="9"/>
        <v>0</v>
      </c>
      <c r="AS32" s="4">
        <f t="shared" si="9"/>
        <v>0</v>
      </c>
      <c r="AT32" s="4">
        <f t="shared" si="9"/>
        <v>0</v>
      </c>
      <c r="AU32" s="4">
        <f t="shared" si="9"/>
        <v>0</v>
      </c>
      <c r="AV32" s="4">
        <f t="shared" si="9"/>
        <v>0</v>
      </c>
      <c r="AW32" s="4">
        <f t="shared" si="9"/>
        <v>0</v>
      </c>
      <c r="AX32" s="4">
        <f t="shared" si="9"/>
        <v>0</v>
      </c>
      <c r="AY32" s="4">
        <f t="shared" si="9"/>
        <v>0</v>
      </c>
      <c r="AZ32" s="4">
        <f t="shared" si="9"/>
        <v>0</v>
      </c>
      <c r="BA32" s="95">
        <f t="shared" si="9"/>
        <v>0</v>
      </c>
      <c r="BB32" s="96"/>
    </row>
    <row r="33" spans="1:54" s="97" customFormat="1" ht="24.95" customHeight="1">
      <c r="A33" s="39">
        <f t="shared" si="6"/>
        <v>28</v>
      </c>
      <c r="B33" s="51"/>
      <c r="C33" s="56"/>
      <c r="D33" s="57"/>
      <c r="E33" s="57"/>
      <c r="F33" s="58"/>
      <c r="G33" s="57"/>
      <c r="H33" s="39" t="str">
        <f t="shared" si="0"/>
        <v>Non</v>
      </c>
      <c r="I33" s="14">
        <f t="shared" si="1"/>
        <v>0</v>
      </c>
      <c r="J33" s="117"/>
      <c r="K33" s="146">
        <f t="shared" si="2"/>
        <v>0</v>
      </c>
      <c r="L33" s="15"/>
      <c r="M33" s="16"/>
      <c r="N33" s="54"/>
      <c r="O33" s="16"/>
      <c r="P33" s="54"/>
      <c r="Q33" s="55"/>
      <c r="R33" s="59"/>
      <c r="S33" s="16"/>
      <c r="T33" s="59"/>
      <c r="U33" s="55"/>
      <c r="V33" s="59"/>
      <c r="W33" s="16"/>
      <c r="X33" s="59"/>
      <c r="Y33" s="16"/>
      <c r="Z33" s="59"/>
      <c r="AA33" s="55"/>
      <c r="AB33" s="59"/>
      <c r="AC33" s="16"/>
      <c r="AD33" s="54"/>
      <c r="AE33" s="55"/>
      <c r="AF33" s="59"/>
      <c r="AG33" s="16"/>
      <c r="AH33" s="59"/>
      <c r="AI33" s="16"/>
      <c r="AJ33" s="55"/>
      <c r="AK33" s="82"/>
      <c r="AL33" s="4">
        <f t="shared" si="3"/>
        <v>0</v>
      </c>
      <c r="AM33" s="5">
        <f t="shared" si="8"/>
        <v>0</v>
      </c>
      <c r="AN33" s="94">
        <f>IF($AM33&gt;Nbcourse+AN$3-1-$J33,LARGE($L33:$AK33,Nbcourse+AN$3-$J33),0)</f>
        <v>0</v>
      </c>
      <c r="AO33" s="4">
        <f>IF($AM33&gt;Nbcourse+AO$3-1-$J33,LARGE($L33:$AK33,Nbcourse+AO$3-$J33),0)</f>
        <v>0</v>
      </c>
      <c r="AP33" s="4">
        <f>IF($AM33&gt;Nbcourse+AP$3-1-$J33,LARGE($L33:$AK33,Nbcourse+AP$3-$J33),0)</f>
        <v>0</v>
      </c>
      <c r="AQ33" s="4">
        <f t="shared" ref="AQ33:BA33" si="10">IF($AM33&gt;Nbcourse+AQ$3-1-$J33,LARGE($L33:$AK33,Nbcourse+AQ$3-$J33),0)</f>
        <v>0</v>
      </c>
      <c r="AR33" s="4">
        <f t="shared" si="10"/>
        <v>0</v>
      </c>
      <c r="AS33" s="4">
        <f t="shared" si="10"/>
        <v>0</v>
      </c>
      <c r="AT33" s="4">
        <f t="shared" si="10"/>
        <v>0</v>
      </c>
      <c r="AU33" s="4">
        <f t="shared" si="10"/>
        <v>0</v>
      </c>
      <c r="AV33" s="4">
        <f t="shared" si="10"/>
        <v>0</v>
      </c>
      <c r="AW33" s="4">
        <f t="shared" si="10"/>
        <v>0</v>
      </c>
      <c r="AX33" s="4">
        <f t="shared" si="10"/>
        <v>0</v>
      </c>
      <c r="AY33" s="4">
        <f t="shared" si="10"/>
        <v>0</v>
      </c>
      <c r="AZ33" s="4">
        <f t="shared" si="10"/>
        <v>0</v>
      </c>
      <c r="BA33" s="95">
        <f t="shared" si="10"/>
        <v>0</v>
      </c>
      <c r="BB33" s="96"/>
    </row>
    <row r="34" spans="1:54" s="97" customFormat="1" ht="24.95" customHeight="1">
      <c r="A34" s="39">
        <f t="shared" si="6"/>
        <v>29</v>
      </c>
      <c r="B34" s="51"/>
      <c r="C34" s="56"/>
      <c r="D34" s="57"/>
      <c r="E34" s="57"/>
      <c r="F34" s="58"/>
      <c r="G34" s="57"/>
      <c r="H34" s="39" t="str">
        <f t="shared" si="0"/>
        <v>Non</v>
      </c>
      <c r="I34" s="14">
        <f t="shared" si="1"/>
        <v>0</v>
      </c>
      <c r="J34" s="117"/>
      <c r="K34" s="146">
        <f t="shared" si="2"/>
        <v>0</v>
      </c>
      <c r="L34" s="15"/>
      <c r="M34" s="16"/>
      <c r="N34" s="54"/>
      <c r="O34" s="16"/>
      <c r="P34" s="54"/>
      <c r="Q34" s="55"/>
      <c r="R34" s="59"/>
      <c r="S34" s="16"/>
      <c r="T34" s="59"/>
      <c r="U34" s="55"/>
      <c r="V34" s="59"/>
      <c r="W34" s="16"/>
      <c r="X34" s="59"/>
      <c r="Y34" s="16"/>
      <c r="Z34" s="59"/>
      <c r="AA34" s="55"/>
      <c r="AB34" s="59"/>
      <c r="AC34" s="16"/>
      <c r="AD34" s="54"/>
      <c r="AE34" s="55"/>
      <c r="AF34" s="59"/>
      <c r="AG34" s="16"/>
      <c r="AH34" s="59"/>
      <c r="AI34" s="16"/>
      <c r="AJ34" s="55"/>
      <c r="AK34" s="82"/>
      <c r="AL34" s="4">
        <f t="shared" si="3"/>
        <v>0</v>
      </c>
      <c r="AM34" s="5">
        <f t="shared" si="8"/>
        <v>0</v>
      </c>
      <c r="AN34" s="94">
        <f t="shared" ref="AN34:BA35" si="11">IF($AM34&gt;Nbcourse+AN$3-1-$J34,LARGE($L34:$AK34,Nbcourse+AN$3-$J34),0)</f>
        <v>0</v>
      </c>
      <c r="AO34" s="4">
        <f t="shared" si="11"/>
        <v>0</v>
      </c>
      <c r="AP34" s="4">
        <f t="shared" si="11"/>
        <v>0</v>
      </c>
      <c r="AQ34" s="4">
        <f t="shared" si="11"/>
        <v>0</v>
      </c>
      <c r="AR34" s="4">
        <f t="shared" si="11"/>
        <v>0</v>
      </c>
      <c r="AS34" s="4">
        <f t="shared" si="11"/>
        <v>0</v>
      </c>
      <c r="AT34" s="4">
        <f t="shared" si="11"/>
        <v>0</v>
      </c>
      <c r="AU34" s="4">
        <f t="shared" si="11"/>
        <v>0</v>
      </c>
      <c r="AV34" s="4">
        <f t="shared" si="11"/>
        <v>0</v>
      </c>
      <c r="AW34" s="4">
        <f t="shared" si="11"/>
        <v>0</v>
      </c>
      <c r="AX34" s="4">
        <f t="shared" si="11"/>
        <v>0</v>
      </c>
      <c r="AY34" s="4">
        <f t="shared" si="11"/>
        <v>0</v>
      </c>
      <c r="AZ34" s="4">
        <f t="shared" si="11"/>
        <v>0</v>
      </c>
      <c r="BA34" s="95">
        <f t="shared" si="11"/>
        <v>0</v>
      </c>
      <c r="BB34" s="96"/>
    </row>
    <row r="35" spans="1:54" s="97" customFormat="1" ht="24.95" customHeight="1" thickBot="1">
      <c r="A35" s="39">
        <f t="shared" si="6"/>
        <v>30</v>
      </c>
      <c r="B35" s="51"/>
      <c r="C35" s="56"/>
      <c r="D35" s="57"/>
      <c r="E35" s="57"/>
      <c r="F35" s="58"/>
      <c r="G35" s="57"/>
      <c r="H35" s="39" t="str">
        <f t="shared" si="0"/>
        <v>Non</v>
      </c>
      <c r="I35" s="14">
        <f t="shared" si="1"/>
        <v>0</v>
      </c>
      <c r="J35" s="117"/>
      <c r="K35" s="146">
        <f t="shared" si="2"/>
        <v>0</v>
      </c>
      <c r="L35" s="15"/>
      <c r="M35" s="16"/>
      <c r="N35" s="54"/>
      <c r="O35" s="16"/>
      <c r="P35" s="54"/>
      <c r="Q35" s="55"/>
      <c r="R35" s="59"/>
      <c r="S35" s="16"/>
      <c r="T35" s="59"/>
      <c r="U35" s="55"/>
      <c r="V35" s="59"/>
      <c r="W35" s="16"/>
      <c r="X35" s="59"/>
      <c r="Y35" s="16"/>
      <c r="Z35" s="59"/>
      <c r="AA35" s="55"/>
      <c r="AB35" s="59"/>
      <c r="AC35" s="16"/>
      <c r="AD35" s="54"/>
      <c r="AE35" s="55"/>
      <c r="AF35" s="59"/>
      <c r="AG35" s="16"/>
      <c r="AH35" s="59"/>
      <c r="AI35" s="16"/>
      <c r="AJ35" s="55"/>
      <c r="AK35" s="82"/>
      <c r="AL35" s="4">
        <f t="shared" si="3"/>
        <v>0</v>
      </c>
      <c r="AM35" s="5">
        <f t="shared" si="8"/>
        <v>0</v>
      </c>
      <c r="AN35" s="94">
        <f t="shared" si="11"/>
        <v>0</v>
      </c>
      <c r="AO35" s="4">
        <f t="shared" si="11"/>
        <v>0</v>
      </c>
      <c r="AP35" s="4">
        <f t="shared" si="11"/>
        <v>0</v>
      </c>
      <c r="AQ35" s="4">
        <f t="shared" si="11"/>
        <v>0</v>
      </c>
      <c r="AR35" s="4">
        <f t="shared" si="11"/>
        <v>0</v>
      </c>
      <c r="AS35" s="4">
        <f t="shared" si="11"/>
        <v>0</v>
      </c>
      <c r="AT35" s="4">
        <f t="shared" si="11"/>
        <v>0</v>
      </c>
      <c r="AU35" s="4">
        <f t="shared" si="11"/>
        <v>0</v>
      </c>
      <c r="AV35" s="4">
        <f t="shared" si="11"/>
        <v>0</v>
      </c>
      <c r="AW35" s="4">
        <f t="shared" si="11"/>
        <v>0</v>
      </c>
      <c r="AX35" s="4">
        <f t="shared" si="11"/>
        <v>0</v>
      </c>
      <c r="AY35" s="4">
        <f t="shared" si="11"/>
        <v>0</v>
      </c>
      <c r="AZ35" s="4">
        <f t="shared" si="11"/>
        <v>0</v>
      </c>
      <c r="BA35" s="95">
        <f t="shared" si="11"/>
        <v>0</v>
      </c>
      <c r="BB35" s="96"/>
    </row>
    <row r="36" spans="1:54" s="97" customFormat="1" ht="24.95" customHeight="1" thickBot="1">
      <c r="A36" s="84"/>
      <c r="B36" s="85"/>
      <c r="C36" s="86" t="s">
        <v>6</v>
      </c>
      <c r="D36" s="86"/>
      <c r="E36" s="86"/>
      <c r="F36" s="86"/>
      <c r="G36" s="86"/>
      <c r="H36" s="85"/>
      <c r="I36" s="13"/>
      <c r="J36" s="85"/>
      <c r="K36" s="147"/>
      <c r="L36" s="87">
        <f>COUNT(L$6:L35)</f>
        <v>10</v>
      </c>
      <c r="M36" s="88">
        <f>COUNT(M$6:M35)</f>
        <v>10</v>
      </c>
      <c r="N36" s="89">
        <f>COUNT(N$6:N35)</f>
        <v>19</v>
      </c>
      <c r="O36" s="88">
        <f>COUNT(O$6:O35)</f>
        <v>19</v>
      </c>
      <c r="P36" s="89">
        <f>COUNT(P$6:P35)</f>
        <v>0</v>
      </c>
      <c r="Q36" s="90">
        <f>COUNT(Q$6:Q35)</f>
        <v>0</v>
      </c>
      <c r="R36" s="91">
        <f>COUNT(R$6:R35)</f>
        <v>0</v>
      </c>
      <c r="S36" s="88">
        <f>COUNT(S$6:S35)</f>
        <v>0</v>
      </c>
      <c r="T36" s="91">
        <f>COUNT(T$6:T35)</f>
        <v>0</v>
      </c>
      <c r="U36" s="90">
        <f>COUNT(U$6:U35)</f>
        <v>0</v>
      </c>
      <c r="V36" s="91">
        <f>COUNT(V$6:V35)</f>
        <v>0</v>
      </c>
      <c r="W36" s="88">
        <f>COUNT(W$6:W35)</f>
        <v>0</v>
      </c>
      <c r="X36" s="91">
        <f>COUNT(X$6:X35)</f>
        <v>0</v>
      </c>
      <c r="Y36" s="88">
        <f>COUNT(Y$6:Y35)</f>
        <v>0</v>
      </c>
      <c r="Z36" s="91">
        <f>COUNT(Z$6:Z35)</f>
        <v>0</v>
      </c>
      <c r="AA36" s="90">
        <f>COUNT(AA$6:AA35)</f>
        <v>0</v>
      </c>
      <c r="AB36" s="91">
        <f>COUNT(AB$6:AB35)</f>
        <v>0</v>
      </c>
      <c r="AC36" s="88">
        <f>COUNT(AC$6:AC35)</f>
        <v>0</v>
      </c>
      <c r="AD36" s="89">
        <f>COUNT(AD$6:AD35)</f>
        <v>0</v>
      </c>
      <c r="AE36" s="90">
        <f>COUNT(AE$6:AE35)</f>
        <v>0</v>
      </c>
      <c r="AF36" s="91">
        <f>COUNT(AF$6:AF35)</f>
        <v>0</v>
      </c>
      <c r="AG36" s="88">
        <f>COUNT(AG$6:AG35)</f>
        <v>0</v>
      </c>
      <c r="AH36" s="91">
        <f>COUNT(AH$6:AH35)</f>
        <v>0</v>
      </c>
      <c r="AI36" s="88">
        <f>COUNT(AI$6:AI35)</f>
        <v>0</v>
      </c>
      <c r="AJ36" s="90">
        <f>COUNT(AJ$6:AJ35)</f>
        <v>0</v>
      </c>
      <c r="AK36" s="92">
        <f>COUNT(AK$6:AK35)</f>
        <v>0</v>
      </c>
      <c r="AL36" s="4"/>
      <c r="AM36" s="5"/>
      <c r="AN36" s="125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7"/>
      <c r="BB36" s="96"/>
    </row>
    <row r="37" spans="1:54" ht="23.25" customHeight="1">
      <c r="A37" s="11"/>
      <c r="B37" s="40"/>
      <c r="D37" s="42"/>
      <c r="E37" s="42"/>
      <c r="F37" s="9" t="s">
        <v>15</v>
      </c>
      <c r="G37" s="43">
        <f>Nbcourse</f>
        <v>5</v>
      </c>
      <c r="I37" s="44"/>
      <c r="J37" s="11"/>
      <c r="K37" s="11"/>
      <c r="M37" s="45"/>
      <c r="N37" s="5"/>
      <c r="O37" s="5"/>
      <c r="T37" s="46"/>
      <c r="U37" s="5"/>
      <c r="V37" s="5"/>
      <c r="W37" s="5"/>
      <c r="X37" s="9" t="s">
        <v>16</v>
      </c>
      <c r="Y37" s="10">
        <f>classé/2</f>
        <v>2</v>
      </c>
      <c r="Z37" s="46" t="s">
        <v>17</v>
      </c>
      <c r="AA37" s="5"/>
      <c r="AB37" s="5"/>
      <c r="AC37" s="5"/>
      <c r="AD37" s="5"/>
      <c r="AE37" s="5"/>
      <c r="AF37" s="9"/>
      <c r="AG37" s="10"/>
      <c r="AH37" s="5"/>
      <c r="AI37" s="5"/>
      <c r="AJ37" s="5"/>
      <c r="AK37" s="47"/>
      <c r="AL37" s="47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42"/>
    </row>
    <row r="38" spans="1:54">
      <c r="A38" s="11"/>
      <c r="B38" s="11"/>
      <c r="C38" s="42"/>
      <c r="D38" s="42"/>
      <c r="E38" s="42"/>
      <c r="F38" s="42"/>
      <c r="G38" s="42"/>
      <c r="H38" s="11"/>
      <c r="I38" s="44"/>
      <c r="J38" s="11"/>
      <c r="K38" s="11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47"/>
      <c r="AL38" s="47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42"/>
    </row>
    <row r="39" spans="1:54">
      <c r="A39" s="11"/>
      <c r="B39" s="11"/>
      <c r="C39" s="48"/>
      <c r="D39" s="42"/>
      <c r="E39" s="42"/>
      <c r="F39" s="42"/>
      <c r="G39" s="42"/>
      <c r="H39" s="11"/>
      <c r="I39" s="44"/>
      <c r="J39" s="11"/>
      <c r="K39" s="11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47"/>
      <c r="AL39" s="47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42"/>
    </row>
    <row r="40" spans="1:54">
      <c r="A40" s="11"/>
      <c r="B40" s="11"/>
      <c r="C40" s="48"/>
      <c r="D40" s="42"/>
      <c r="E40" s="42"/>
      <c r="F40" s="42"/>
      <c r="G40" s="42"/>
      <c r="H40" s="11"/>
      <c r="I40" s="44"/>
      <c r="J40" s="11"/>
      <c r="K40" s="11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47"/>
      <c r="AL40" s="47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42"/>
    </row>
    <row r="41" spans="1:54">
      <c r="A41" s="11"/>
      <c r="B41" s="11"/>
      <c r="C41" s="48"/>
      <c r="D41" s="42"/>
      <c r="E41" s="42"/>
      <c r="F41" s="42"/>
      <c r="G41" s="42"/>
      <c r="H41" s="11"/>
      <c r="I41" s="44"/>
      <c r="J41" s="11"/>
      <c r="K41" s="11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47"/>
      <c r="AL41" s="47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42"/>
    </row>
  </sheetData>
  <mergeCells count="16">
    <mergeCell ref="AN2:BA2"/>
    <mergeCell ref="Z3:AA3"/>
    <mergeCell ref="AH3:AI3"/>
    <mergeCell ref="AJ3:AK3"/>
    <mergeCell ref="AB3:AC3"/>
    <mergeCell ref="AD3:AE3"/>
    <mergeCell ref="AF3:AG3"/>
    <mergeCell ref="X3:Y3"/>
    <mergeCell ref="N3:O3"/>
    <mergeCell ref="J3:J5"/>
    <mergeCell ref="L3:M3"/>
    <mergeCell ref="P3:Q3"/>
    <mergeCell ref="K3:K5"/>
    <mergeCell ref="R3:S3"/>
    <mergeCell ref="T3:U3"/>
    <mergeCell ref="V3:W3"/>
  </mergeCells>
  <phoneticPr fontId="0" type="noConversion"/>
  <dataValidations count="1">
    <dataValidation type="list" errorStyle="information" showInputMessage="1" showErrorMessage="1" errorTitle="ASK Inconnue" error="ASK Inconnue_x000a__x000a_Confirmez vous votre saisie ?" sqref="G6:G35">
      <formula1>#REF!</formula1>
    </dataValidation>
  </dataValidations>
  <printOptions horizontalCentered="1"/>
  <pageMargins left="0.78740157480314965" right="0.78740157480314965" top="0.39" bottom="0.39370078740157483" header="0.19685039370078741" footer="0.19685039370078741"/>
  <pageSetup paperSize="9" scale="53" orientation="portrait" r:id="rId1"/>
  <headerFooter alignWithMargins="0">
    <oddFooter>&amp;C&amp;"Times New Roman,Gras italique"Page &amp;P / &amp;N&amp;R&amp;"Times New Roman,Italique"&amp;D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Feuil24">
    <pageSetUpPr fitToPage="1"/>
  </sheetPr>
  <dimension ref="A1:BC41"/>
  <sheetViews>
    <sheetView zoomScale="75" workbookViewId="0">
      <pane xSplit="11" ySplit="5" topLeftCell="L6" activePane="bottomRight" state="frozen"/>
      <selection activeCell="AJ10" sqref="AJ10"/>
      <selection pane="topRight" activeCell="AJ10" sqref="AJ10"/>
      <selection pane="bottomLeft" activeCell="AJ10" sqref="AJ10"/>
      <selection pane="bottomRight" activeCell="B3" sqref="B3"/>
    </sheetView>
  </sheetViews>
  <sheetFormatPr baseColWidth="10" defaultRowHeight="12.75"/>
  <cols>
    <col min="1" max="1" width="3.83203125" style="12" customWidth="1"/>
    <col min="2" max="2" width="4.5" style="12" customWidth="1"/>
    <col min="3" max="3" width="2.83203125" style="41" customWidth="1"/>
    <col min="4" max="4" width="19.83203125" style="45" customWidth="1"/>
    <col min="5" max="5" width="12" style="45"/>
    <col min="6" max="6" width="1.83203125" style="45" customWidth="1"/>
    <col min="7" max="7" width="20" style="45" customWidth="1"/>
    <col min="8" max="8" width="6.83203125" style="12" customWidth="1"/>
    <col min="9" max="9" width="7.33203125" style="49" customWidth="1"/>
    <col min="10" max="11" width="3.83203125" style="12" customWidth="1"/>
    <col min="12" max="15" width="5.83203125" style="2" customWidth="1"/>
    <col min="16" max="35" width="5.83203125" style="2" hidden="1" customWidth="1"/>
    <col min="36" max="36" width="5.83203125" style="2" customWidth="1"/>
    <col min="37" max="38" width="5.83203125" style="50" customWidth="1"/>
    <col min="39" max="53" width="3.83203125" style="12" customWidth="1"/>
    <col min="54" max="16384" width="12" style="45"/>
  </cols>
  <sheetData>
    <row r="1" spans="1:55" s="18" customFormat="1" ht="35.25" customHeight="1">
      <c r="A1" s="17" t="s">
        <v>60</v>
      </c>
      <c r="B1" s="17"/>
      <c r="C1" s="17"/>
      <c r="D1" s="17"/>
      <c r="E1" s="17"/>
      <c r="F1" s="17"/>
      <c r="G1" s="17"/>
      <c r="H1" s="17"/>
      <c r="I1" s="17"/>
      <c r="L1" s="93" t="s">
        <v>36</v>
      </c>
      <c r="M1" s="17"/>
      <c r="O1" s="17"/>
      <c r="P1" s="19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20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</row>
    <row r="2" spans="1:55" s="100" customFormat="1" ht="9" customHeight="1" thickBot="1">
      <c r="A2" s="21"/>
      <c r="B2" s="21"/>
      <c r="C2" s="7"/>
      <c r="D2" s="6"/>
      <c r="E2" s="6"/>
      <c r="F2" s="6"/>
      <c r="G2" s="6"/>
      <c r="H2" s="6"/>
      <c r="I2" s="22"/>
      <c r="J2" s="23"/>
      <c r="K2" s="2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24"/>
      <c r="AL2" s="24"/>
      <c r="AM2" s="99"/>
      <c r="AN2" s="166" t="s">
        <v>10</v>
      </c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8"/>
    </row>
    <row r="3" spans="1:55" s="104" customFormat="1" ht="66" customHeight="1">
      <c r="A3" s="75"/>
      <c r="B3" s="76"/>
      <c r="C3" s="77"/>
      <c r="D3" s="78" t="s">
        <v>0</v>
      </c>
      <c r="E3" s="78" t="s">
        <v>1</v>
      </c>
      <c r="F3" s="79"/>
      <c r="G3" s="78" t="s">
        <v>2</v>
      </c>
      <c r="H3" s="26" t="s">
        <v>3</v>
      </c>
      <c r="I3" s="27" t="s">
        <v>4</v>
      </c>
      <c r="J3" s="159" t="s">
        <v>21</v>
      </c>
      <c r="K3" s="163" t="s">
        <v>24</v>
      </c>
      <c r="L3" s="162">
        <v>42806</v>
      </c>
      <c r="M3" s="158"/>
      <c r="N3" s="158">
        <v>42911</v>
      </c>
      <c r="O3" s="158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8">
        <v>43009</v>
      </c>
      <c r="AK3" s="169"/>
      <c r="AL3" s="25" t="s">
        <v>11</v>
      </c>
      <c r="AM3" s="25" t="s">
        <v>18</v>
      </c>
      <c r="AN3" s="101">
        <v>1</v>
      </c>
      <c r="AO3" s="102">
        <v>2</v>
      </c>
      <c r="AP3" s="102">
        <v>3</v>
      </c>
      <c r="AQ3" s="102">
        <v>4</v>
      </c>
      <c r="AR3" s="102">
        <v>5</v>
      </c>
      <c r="AS3" s="102">
        <v>6</v>
      </c>
      <c r="AT3" s="102">
        <v>7</v>
      </c>
      <c r="AU3" s="102">
        <v>8</v>
      </c>
      <c r="AV3" s="102">
        <v>9</v>
      </c>
      <c r="AW3" s="102">
        <v>10</v>
      </c>
      <c r="AX3" s="102">
        <v>11</v>
      </c>
      <c r="AY3" s="102">
        <v>12</v>
      </c>
      <c r="AZ3" s="102">
        <v>13</v>
      </c>
      <c r="BA3" s="103">
        <v>14</v>
      </c>
      <c r="BB3" s="25"/>
      <c r="BC3" s="25"/>
    </row>
    <row r="4" spans="1:55" s="109" customFormat="1" ht="16.5" customHeight="1" thickBot="1">
      <c r="A4" s="80"/>
      <c r="B4" s="28"/>
      <c r="C4" s="29"/>
      <c r="D4" s="30"/>
      <c r="E4" s="30"/>
      <c r="F4" s="31"/>
      <c r="G4" s="30"/>
      <c r="H4" s="32"/>
      <c r="I4" s="33"/>
      <c r="J4" s="160"/>
      <c r="K4" s="164"/>
      <c r="L4" s="34" t="s">
        <v>13</v>
      </c>
      <c r="M4" s="35" t="s">
        <v>14</v>
      </c>
      <c r="N4" s="38" t="s">
        <v>13</v>
      </c>
      <c r="O4" s="35" t="s">
        <v>14</v>
      </c>
      <c r="P4" s="38" t="s">
        <v>13</v>
      </c>
      <c r="Q4" s="37" t="s">
        <v>14</v>
      </c>
      <c r="R4" s="36" t="s">
        <v>13</v>
      </c>
      <c r="S4" s="35" t="s">
        <v>14</v>
      </c>
      <c r="T4" s="36" t="s">
        <v>13</v>
      </c>
      <c r="U4" s="37" t="s">
        <v>14</v>
      </c>
      <c r="V4" s="36" t="s">
        <v>13</v>
      </c>
      <c r="W4" s="35" t="s">
        <v>14</v>
      </c>
      <c r="X4" s="36" t="s">
        <v>13</v>
      </c>
      <c r="Y4" s="35" t="s">
        <v>14</v>
      </c>
      <c r="Z4" s="36" t="s">
        <v>13</v>
      </c>
      <c r="AA4" s="37" t="s">
        <v>14</v>
      </c>
      <c r="AB4" s="36" t="s">
        <v>13</v>
      </c>
      <c r="AC4" s="35" t="s">
        <v>14</v>
      </c>
      <c r="AD4" s="38" t="s">
        <v>13</v>
      </c>
      <c r="AE4" s="37" t="s">
        <v>14</v>
      </c>
      <c r="AF4" s="36" t="s">
        <v>13</v>
      </c>
      <c r="AG4" s="35" t="s">
        <v>14</v>
      </c>
      <c r="AH4" s="36" t="s">
        <v>13</v>
      </c>
      <c r="AI4" s="35" t="s">
        <v>14</v>
      </c>
      <c r="AJ4" s="36" t="s">
        <v>13</v>
      </c>
      <c r="AK4" s="81" t="s">
        <v>14</v>
      </c>
      <c r="AL4" s="25"/>
      <c r="AM4" s="105"/>
      <c r="AN4" s="106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8"/>
      <c r="BB4" s="105"/>
      <c r="BC4" s="105"/>
    </row>
    <row r="5" spans="1:55" s="109" customFormat="1" ht="16.5" customHeight="1" thickBot="1">
      <c r="A5" s="139"/>
      <c r="B5" s="140"/>
      <c r="C5" s="141"/>
      <c r="D5" s="142" t="s">
        <v>23</v>
      </c>
      <c r="E5" s="142"/>
      <c r="F5" s="143"/>
      <c r="G5" s="142"/>
      <c r="H5" s="144"/>
      <c r="I5" s="145"/>
      <c r="J5" s="161"/>
      <c r="K5" s="165"/>
      <c r="L5" s="134" t="s">
        <v>132</v>
      </c>
      <c r="M5" s="133"/>
      <c r="N5" s="134" t="s">
        <v>132</v>
      </c>
      <c r="O5" s="133"/>
      <c r="P5" s="132"/>
      <c r="Q5" s="133"/>
      <c r="R5" s="132"/>
      <c r="S5" s="133"/>
      <c r="T5" s="134"/>
      <c r="U5" s="133"/>
      <c r="V5" s="134"/>
      <c r="W5" s="133"/>
      <c r="X5" s="134"/>
      <c r="Y5" s="133"/>
      <c r="Z5" s="134"/>
      <c r="AA5" s="133"/>
      <c r="AB5" s="134"/>
      <c r="AC5" s="133"/>
      <c r="AD5" s="132"/>
      <c r="AE5" s="133"/>
      <c r="AF5" s="132"/>
      <c r="AG5" s="133"/>
      <c r="AH5" s="132"/>
      <c r="AI5" s="133"/>
      <c r="AJ5" s="132"/>
      <c r="AK5" s="135"/>
      <c r="AL5" s="25"/>
      <c r="AM5" s="105"/>
      <c r="AN5" s="106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8"/>
      <c r="BB5" s="105"/>
      <c r="BC5" s="105"/>
    </row>
    <row r="6" spans="1:55" s="97" customFormat="1" ht="24.95" customHeight="1">
      <c r="A6" s="110">
        <v>1</v>
      </c>
      <c r="B6" s="51"/>
      <c r="C6" s="112"/>
      <c r="D6" s="113" t="s">
        <v>132</v>
      </c>
      <c r="E6" s="113" t="s">
        <v>133</v>
      </c>
      <c r="F6" s="114"/>
      <c r="G6" s="113" t="s">
        <v>27</v>
      </c>
      <c r="H6" s="39" t="str">
        <f t="shared" ref="H6:H35" si="0">IF(COUNTA(AK6)&gt;0,IF(COUNTA(L6:AK6)&lt;classé,"Non","Oui"),"Non")</f>
        <v>Non</v>
      </c>
      <c r="I6" s="115">
        <f t="shared" ref="I6:I35" si="1">SUM(L6:AK6)-SUM(AN6:BA6)+K6</f>
        <v>208</v>
      </c>
      <c r="J6" s="116"/>
      <c r="K6" s="146">
        <f t="shared" ref="K6:K35" si="2">COUNTIF(L$5:AK$5,$D6)*4</f>
        <v>8</v>
      </c>
      <c r="L6" s="118">
        <v>50</v>
      </c>
      <c r="M6" s="119">
        <v>50</v>
      </c>
      <c r="N6" s="120">
        <v>50</v>
      </c>
      <c r="O6" s="119">
        <v>50</v>
      </c>
      <c r="P6" s="120"/>
      <c r="Q6" s="121"/>
      <c r="R6" s="122"/>
      <c r="S6" s="119"/>
      <c r="T6" s="122"/>
      <c r="U6" s="121"/>
      <c r="V6" s="122"/>
      <c r="W6" s="119"/>
      <c r="X6" s="122"/>
      <c r="Y6" s="119"/>
      <c r="Z6" s="122"/>
      <c r="AA6" s="121"/>
      <c r="AB6" s="122"/>
      <c r="AC6" s="119"/>
      <c r="AD6" s="120"/>
      <c r="AE6" s="121"/>
      <c r="AF6" s="122"/>
      <c r="AG6" s="119"/>
      <c r="AH6" s="122"/>
      <c r="AI6" s="119"/>
      <c r="AJ6" s="121"/>
      <c r="AK6" s="123"/>
      <c r="AL6" s="4">
        <f t="shared" ref="AL6:AL35" si="3">MAX(L6:AK6)</f>
        <v>50</v>
      </c>
      <c r="AM6" s="5">
        <f t="shared" ref="AM6:AM14" si="4">COUNTA(L6:AK6)</f>
        <v>4</v>
      </c>
      <c r="AN6" s="94">
        <f t="shared" ref="AN6:BA25" si="5">IF($AM6&gt;Nbcourse+AN$3-1-$J6,LARGE($L6:$AK6,Nbcourse+AN$3-$J6),0)</f>
        <v>0</v>
      </c>
      <c r="AO6" s="4">
        <f t="shared" si="5"/>
        <v>0</v>
      </c>
      <c r="AP6" s="4">
        <f t="shared" si="5"/>
        <v>0</v>
      </c>
      <c r="AQ6" s="4">
        <f t="shared" si="5"/>
        <v>0</v>
      </c>
      <c r="AR6" s="4">
        <f t="shared" si="5"/>
        <v>0</v>
      </c>
      <c r="AS6" s="4">
        <f t="shared" si="5"/>
        <v>0</v>
      </c>
      <c r="AT6" s="4">
        <f t="shared" si="5"/>
        <v>0</v>
      </c>
      <c r="AU6" s="4">
        <f t="shared" si="5"/>
        <v>0</v>
      </c>
      <c r="AV6" s="4">
        <f t="shared" si="5"/>
        <v>0</v>
      </c>
      <c r="AW6" s="4">
        <f t="shared" si="5"/>
        <v>0</v>
      </c>
      <c r="AX6" s="4">
        <f t="shared" si="5"/>
        <v>0</v>
      </c>
      <c r="AY6" s="4">
        <f t="shared" si="5"/>
        <v>0</v>
      </c>
      <c r="AZ6" s="4">
        <f t="shared" si="5"/>
        <v>0</v>
      </c>
      <c r="BA6" s="95">
        <f t="shared" si="5"/>
        <v>0</v>
      </c>
      <c r="BB6" s="96"/>
      <c r="BC6" s="96"/>
    </row>
    <row r="7" spans="1:55" s="97" customFormat="1" ht="24.95" customHeight="1">
      <c r="A7" s="39">
        <f t="shared" ref="A7:A35" si="6">A6+1</f>
        <v>2</v>
      </c>
      <c r="B7" s="51"/>
      <c r="C7" s="52"/>
      <c r="D7" s="57" t="s">
        <v>134</v>
      </c>
      <c r="E7" s="57" t="s">
        <v>56</v>
      </c>
      <c r="F7" s="58"/>
      <c r="G7" s="57" t="s">
        <v>37</v>
      </c>
      <c r="H7" s="39" t="str">
        <f t="shared" si="0"/>
        <v>Non</v>
      </c>
      <c r="I7" s="14">
        <f t="shared" si="1"/>
        <v>138</v>
      </c>
      <c r="J7" s="117"/>
      <c r="K7" s="146">
        <f t="shared" si="2"/>
        <v>0</v>
      </c>
      <c r="L7" s="15">
        <v>40</v>
      </c>
      <c r="M7" s="16">
        <v>40</v>
      </c>
      <c r="N7" s="54">
        <v>26</v>
      </c>
      <c r="O7" s="16">
        <v>32</v>
      </c>
      <c r="P7" s="54"/>
      <c r="Q7" s="55"/>
      <c r="R7" s="59"/>
      <c r="S7" s="16"/>
      <c r="T7" s="59"/>
      <c r="U7" s="55"/>
      <c r="V7" s="59"/>
      <c r="W7" s="16"/>
      <c r="X7" s="59"/>
      <c r="Y7" s="16"/>
      <c r="Z7" s="59"/>
      <c r="AA7" s="55"/>
      <c r="AB7" s="59"/>
      <c r="AC7" s="16"/>
      <c r="AD7" s="54"/>
      <c r="AE7" s="55"/>
      <c r="AF7" s="59"/>
      <c r="AG7" s="16"/>
      <c r="AH7" s="59"/>
      <c r="AI7" s="16"/>
      <c r="AJ7" s="55"/>
      <c r="AK7" s="82"/>
      <c r="AL7" s="4">
        <f t="shared" si="3"/>
        <v>40</v>
      </c>
      <c r="AM7" s="5">
        <f t="shared" si="4"/>
        <v>4</v>
      </c>
      <c r="AN7" s="94">
        <f t="shared" si="5"/>
        <v>0</v>
      </c>
      <c r="AO7" s="4">
        <f t="shared" si="5"/>
        <v>0</v>
      </c>
      <c r="AP7" s="4">
        <f t="shared" si="5"/>
        <v>0</v>
      </c>
      <c r="AQ7" s="4">
        <f t="shared" si="5"/>
        <v>0</v>
      </c>
      <c r="AR7" s="4">
        <f t="shared" si="5"/>
        <v>0</v>
      </c>
      <c r="AS7" s="4">
        <f t="shared" si="5"/>
        <v>0</v>
      </c>
      <c r="AT7" s="4">
        <f t="shared" si="5"/>
        <v>0</v>
      </c>
      <c r="AU7" s="4">
        <f t="shared" si="5"/>
        <v>0</v>
      </c>
      <c r="AV7" s="4">
        <f t="shared" si="5"/>
        <v>0</v>
      </c>
      <c r="AW7" s="4">
        <f t="shared" si="5"/>
        <v>0</v>
      </c>
      <c r="AX7" s="4">
        <f t="shared" si="5"/>
        <v>0</v>
      </c>
      <c r="AY7" s="4">
        <f t="shared" si="5"/>
        <v>0</v>
      </c>
      <c r="AZ7" s="4">
        <f t="shared" si="5"/>
        <v>0</v>
      </c>
      <c r="BA7" s="95">
        <f t="shared" si="5"/>
        <v>0</v>
      </c>
      <c r="BB7" s="96"/>
      <c r="BC7" s="96"/>
    </row>
    <row r="8" spans="1:55" s="97" customFormat="1" ht="24.95" customHeight="1">
      <c r="A8" s="39">
        <f t="shared" si="6"/>
        <v>3</v>
      </c>
      <c r="B8" s="51"/>
      <c r="C8" s="52"/>
      <c r="D8" s="57" t="s">
        <v>135</v>
      </c>
      <c r="E8" s="57" t="s">
        <v>53</v>
      </c>
      <c r="F8" s="58"/>
      <c r="G8" s="57" t="s">
        <v>27</v>
      </c>
      <c r="H8" s="39" t="str">
        <f t="shared" si="0"/>
        <v>Non</v>
      </c>
      <c r="I8" s="14">
        <f t="shared" si="1"/>
        <v>91</v>
      </c>
      <c r="J8" s="117"/>
      <c r="K8" s="146">
        <f t="shared" si="2"/>
        <v>0</v>
      </c>
      <c r="L8" s="15">
        <v>20</v>
      </c>
      <c r="M8" s="16">
        <v>32</v>
      </c>
      <c r="N8" s="54">
        <v>20</v>
      </c>
      <c r="O8" s="16">
        <v>19</v>
      </c>
      <c r="P8" s="54"/>
      <c r="Q8" s="55"/>
      <c r="R8" s="59"/>
      <c r="S8" s="16"/>
      <c r="T8" s="59"/>
      <c r="U8" s="55"/>
      <c r="V8" s="59"/>
      <c r="W8" s="16"/>
      <c r="X8" s="59"/>
      <c r="Y8" s="16"/>
      <c r="Z8" s="59"/>
      <c r="AA8" s="55"/>
      <c r="AB8" s="59"/>
      <c r="AC8" s="16"/>
      <c r="AD8" s="54"/>
      <c r="AE8" s="55"/>
      <c r="AF8" s="59"/>
      <c r="AG8" s="16"/>
      <c r="AH8" s="59"/>
      <c r="AI8" s="16"/>
      <c r="AJ8" s="55"/>
      <c r="AK8" s="82"/>
      <c r="AL8" s="4">
        <f t="shared" si="3"/>
        <v>32</v>
      </c>
      <c r="AM8" s="5">
        <f t="shared" si="4"/>
        <v>4</v>
      </c>
      <c r="AN8" s="94">
        <f t="shared" si="5"/>
        <v>0</v>
      </c>
      <c r="AO8" s="4">
        <f t="shared" si="5"/>
        <v>0</v>
      </c>
      <c r="AP8" s="4">
        <f t="shared" si="5"/>
        <v>0</v>
      </c>
      <c r="AQ8" s="4">
        <f t="shared" si="5"/>
        <v>0</v>
      </c>
      <c r="AR8" s="4">
        <f t="shared" si="5"/>
        <v>0</v>
      </c>
      <c r="AS8" s="4">
        <f t="shared" si="5"/>
        <v>0</v>
      </c>
      <c r="AT8" s="4">
        <f t="shared" si="5"/>
        <v>0</v>
      </c>
      <c r="AU8" s="4">
        <f t="shared" si="5"/>
        <v>0</v>
      </c>
      <c r="AV8" s="4">
        <f t="shared" si="5"/>
        <v>0</v>
      </c>
      <c r="AW8" s="4">
        <f t="shared" si="5"/>
        <v>0</v>
      </c>
      <c r="AX8" s="4">
        <f t="shared" si="5"/>
        <v>0</v>
      </c>
      <c r="AY8" s="4">
        <f t="shared" si="5"/>
        <v>0</v>
      </c>
      <c r="AZ8" s="4">
        <f t="shared" si="5"/>
        <v>0</v>
      </c>
      <c r="BA8" s="95">
        <f t="shared" si="5"/>
        <v>0</v>
      </c>
      <c r="BB8" s="96"/>
      <c r="BC8" s="96"/>
    </row>
    <row r="9" spans="1:55" s="97" customFormat="1" ht="24.95" customHeight="1">
      <c r="A9" s="39">
        <f t="shared" si="6"/>
        <v>4</v>
      </c>
      <c r="B9" s="51"/>
      <c r="C9" s="52"/>
      <c r="D9" s="57" t="s">
        <v>139</v>
      </c>
      <c r="E9" s="57" t="s">
        <v>140</v>
      </c>
      <c r="F9" s="58"/>
      <c r="G9" s="57" t="s">
        <v>27</v>
      </c>
      <c r="H9" s="39" t="str">
        <f t="shared" si="0"/>
        <v>Non</v>
      </c>
      <c r="I9" s="14">
        <f t="shared" si="1"/>
        <v>82</v>
      </c>
      <c r="J9" s="117"/>
      <c r="K9" s="146">
        <f t="shared" si="2"/>
        <v>0</v>
      </c>
      <c r="L9" s="15">
        <v>32</v>
      </c>
      <c r="M9" s="16">
        <v>22</v>
      </c>
      <c r="N9" s="54">
        <v>15</v>
      </c>
      <c r="O9" s="16">
        <v>13</v>
      </c>
      <c r="P9" s="54"/>
      <c r="Q9" s="55"/>
      <c r="R9" s="59"/>
      <c r="S9" s="16"/>
      <c r="T9" s="59"/>
      <c r="U9" s="55"/>
      <c r="V9" s="59"/>
      <c r="W9" s="16"/>
      <c r="X9" s="59"/>
      <c r="Y9" s="16"/>
      <c r="Z9" s="59"/>
      <c r="AA9" s="55"/>
      <c r="AB9" s="59"/>
      <c r="AC9" s="16"/>
      <c r="AD9" s="54"/>
      <c r="AE9" s="55"/>
      <c r="AF9" s="59"/>
      <c r="AG9" s="16"/>
      <c r="AH9" s="59"/>
      <c r="AI9" s="16"/>
      <c r="AJ9" s="55"/>
      <c r="AK9" s="82"/>
      <c r="AL9" s="4">
        <f t="shared" si="3"/>
        <v>32</v>
      </c>
      <c r="AM9" s="5">
        <f t="shared" si="4"/>
        <v>4</v>
      </c>
      <c r="AN9" s="94">
        <f t="shared" si="5"/>
        <v>0</v>
      </c>
      <c r="AO9" s="4">
        <f t="shared" si="5"/>
        <v>0</v>
      </c>
      <c r="AP9" s="4">
        <f t="shared" si="5"/>
        <v>0</v>
      </c>
      <c r="AQ9" s="4">
        <f t="shared" si="5"/>
        <v>0</v>
      </c>
      <c r="AR9" s="4">
        <f t="shared" si="5"/>
        <v>0</v>
      </c>
      <c r="AS9" s="4">
        <f t="shared" si="5"/>
        <v>0</v>
      </c>
      <c r="AT9" s="4">
        <f t="shared" si="5"/>
        <v>0</v>
      </c>
      <c r="AU9" s="4">
        <f t="shared" si="5"/>
        <v>0</v>
      </c>
      <c r="AV9" s="4">
        <f t="shared" si="5"/>
        <v>0</v>
      </c>
      <c r="AW9" s="4">
        <f t="shared" si="5"/>
        <v>0</v>
      </c>
      <c r="AX9" s="4">
        <f t="shared" si="5"/>
        <v>0</v>
      </c>
      <c r="AY9" s="4">
        <f t="shared" si="5"/>
        <v>0</v>
      </c>
      <c r="AZ9" s="4">
        <f t="shared" si="5"/>
        <v>0</v>
      </c>
      <c r="BA9" s="95">
        <f t="shared" si="5"/>
        <v>0</v>
      </c>
      <c r="BB9" s="96"/>
      <c r="BC9" s="96"/>
    </row>
    <row r="10" spans="1:55" s="97" customFormat="1" ht="24.95" customHeight="1">
      <c r="A10" s="39">
        <f t="shared" si="6"/>
        <v>5</v>
      </c>
      <c r="B10" s="51"/>
      <c r="C10" s="56"/>
      <c r="D10" s="57" t="s">
        <v>294</v>
      </c>
      <c r="E10" s="57" t="s">
        <v>277</v>
      </c>
      <c r="F10" s="58"/>
      <c r="G10" s="57" t="s">
        <v>48</v>
      </c>
      <c r="H10" s="39" t="str">
        <f t="shared" si="0"/>
        <v>Non</v>
      </c>
      <c r="I10" s="14">
        <f t="shared" si="1"/>
        <v>80</v>
      </c>
      <c r="J10" s="117"/>
      <c r="K10" s="146">
        <f t="shared" si="2"/>
        <v>0</v>
      </c>
      <c r="L10" s="15"/>
      <c r="M10" s="16"/>
      <c r="N10" s="54">
        <v>40</v>
      </c>
      <c r="O10" s="16">
        <v>40</v>
      </c>
      <c r="P10" s="54"/>
      <c r="Q10" s="55"/>
      <c r="R10" s="59"/>
      <c r="S10" s="16"/>
      <c r="T10" s="59"/>
      <c r="U10" s="55"/>
      <c r="V10" s="59"/>
      <c r="W10" s="16"/>
      <c r="X10" s="59"/>
      <c r="Y10" s="16"/>
      <c r="Z10" s="59"/>
      <c r="AA10" s="55"/>
      <c r="AB10" s="59"/>
      <c r="AC10" s="16"/>
      <c r="AD10" s="54"/>
      <c r="AE10" s="55"/>
      <c r="AF10" s="59"/>
      <c r="AG10" s="16"/>
      <c r="AH10" s="59"/>
      <c r="AI10" s="16"/>
      <c r="AJ10" s="55"/>
      <c r="AK10" s="82"/>
      <c r="AL10" s="4">
        <f t="shared" si="3"/>
        <v>40</v>
      </c>
      <c r="AM10" s="5">
        <f t="shared" si="4"/>
        <v>2</v>
      </c>
      <c r="AN10" s="94">
        <f t="shared" si="5"/>
        <v>0</v>
      </c>
      <c r="AO10" s="4">
        <f t="shared" si="5"/>
        <v>0</v>
      </c>
      <c r="AP10" s="4">
        <f t="shared" si="5"/>
        <v>0</v>
      </c>
      <c r="AQ10" s="4">
        <f t="shared" si="5"/>
        <v>0</v>
      </c>
      <c r="AR10" s="4">
        <f t="shared" si="5"/>
        <v>0</v>
      </c>
      <c r="AS10" s="4">
        <f t="shared" si="5"/>
        <v>0</v>
      </c>
      <c r="AT10" s="4">
        <f t="shared" si="5"/>
        <v>0</v>
      </c>
      <c r="AU10" s="4">
        <f t="shared" si="5"/>
        <v>0</v>
      </c>
      <c r="AV10" s="4">
        <f t="shared" si="5"/>
        <v>0</v>
      </c>
      <c r="AW10" s="4">
        <f t="shared" si="5"/>
        <v>0</v>
      </c>
      <c r="AX10" s="4">
        <f t="shared" si="5"/>
        <v>0</v>
      </c>
      <c r="AY10" s="4">
        <f t="shared" si="5"/>
        <v>0</v>
      </c>
      <c r="AZ10" s="4">
        <f t="shared" si="5"/>
        <v>0</v>
      </c>
      <c r="BA10" s="95">
        <f t="shared" si="5"/>
        <v>0</v>
      </c>
      <c r="BB10" s="96"/>
      <c r="BC10" s="96"/>
    </row>
    <row r="11" spans="1:55" s="97" customFormat="1" ht="24.95" customHeight="1">
      <c r="A11" s="39">
        <f t="shared" si="6"/>
        <v>6</v>
      </c>
      <c r="B11" s="51"/>
      <c r="C11" s="56"/>
      <c r="D11" s="57" t="s">
        <v>141</v>
      </c>
      <c r="E11" s="57" t="s">
        <v>142</v>
      </c>
      <c r="F11" s="58"/>
      <c r="G11" s="57" t="s">
        <v>37</v>
      </c>
      <c r="H11" s="39" t="str">
        <f t="shared" si="0"/>
        <v>Non</v>
      </c>
      <c r="I11" s="14">
        <f t="shared" si="1"/>
        <v>71</v>
      </c>
      <c r="J11" s="117"/>
      <c r="K11" s="146">
        <f t="shared" si="2"/>
        <v>0</v>
      </c>
      <c r="L11" s="15">
        <v>26</v>
      </c>
      <c r="M11" s="16">
        <v>20</v>
      </c>
      <c r="N11" s="54">
        <v>14</v>
      </c>
      <c r="O11" s="16">
        <v>11</v>
      </c>
      <c r="P11" s="54"/>
      <c r="Q11" s="55"/>
      <c r="R11" s="59"/>
      <c r="S11" s="16"/>
      <c r="T11" s="59"/>
      <c r="U11" s="55"/>
      <c r="V11" s="59"/>
      <c r="W11" s="16"/>
      <c r="X11" s="59"/>
      <c r="Y11" s="16"/>
      <c r="Z11" s="59"/>
      <c r="AA11" s="55"/>
      <c r="AB11" s="59"/>
      <c r="AC11" s="16"/>
      <c r="AD11" s="54"/>
      <c r="AE11" s="55"/>
      <c r="AF11" s="59"/>
      <c r="AG11" s="16"/>
      <c r="AH11" s="59"/>
      <c r="AI11" s="16"/>
      <c r="AJ11" s="55"/>
      <c r="AK11" s="82"/>
      <c r="AL11" s="4">
        <f t="shared" si="3"/>
        <v>26</v>
      </c>
      <c r="AM11" s="5">
        <f t="shared" si="4"/>
        <v>4</v>
      </c>
      <c r="AN11" s="94">
        <f t="shared" si="5"/>
        <v>0</v>
      </c>
      <c r="AO11" s="4">
        <f t="shared" si="5"/>
        <v>0</v>
      </c>
      <c r="AP11" s="4">
        <f t="shared" si="5"/>
        <v>0</v>
      </c>
      <c r="AQ11" s="4">
        <f t="shared" si="5"/>
        <v>0</v>
      </c>
      <c r="AR11" s="4">
        <f t="shared" si="5"/>
        <v>0</v>
      </c>
      <c r="AS11" s="4">
        <f t="shared" si="5"/>
        <v>0</v>
      </c>
      <c r="AT11" s="4">
        <f t="shared" si="5"/>
        <v>0</v>
      </c>
      <c r="AU11" s="4">
        <f t="shared" si="5"/>
        <v>0</v>
      </c>
      <c r="AV11" s="4">
        <f t="shared" si="5"/>
        <v>0</v>
      </c>
      <c r="AW11" s="4">
        <f t="shared" si="5"/>
        <v>0</v>
      </c>
      <c r="AX11" s="4">
        <f t="shared" si="5"/>
        <v>0</v>
      </c>
      <c r="AY11" s="4">
        <f t="shared" si="5"/>
        <v>0</v>
      </c>
      <c r="AZ11" s="4">
        <f t="shared" si="5"/>
        <v>0</v>
      </c>
      <c r="BA11" s="95">
        <f t="shared" si="5"/>
        <v>0</v>
      </c>
      <c r="BB11" s="96"/>
      <c r="BC11" s="96"/>
    </row>
    <row r="12" spans="1:55" s="97" customFormat="1" ht="24.95" customHeight="1">
      <c r="A12" s="39">
        <f t="shared" si="6"/>
        <v>7</v>
      </c>
      <c r="B12" s="51"/>
      <c r="C12" s="52"/>
      <c r="D12" s="151" t="s">
        <v>143</v>
      </c>
      <c r="E12" s="57" t="s">
        <v>144</v>
      </c>
      <c r="F12" s="58"/>
      <c r="G12" s="151" t="s">
        <v>145</v>
      </c>
      <c r="H12" s="39" t="str">
        <f t="shared" si="0"/>
        <v>Non</v>
      </c>
      <c r="I12" s="14">
        <f t="shared" si="1"/>
        <v>71</v>
      </c>
      <c r="J12" s="117"/>
      <c r="K12" s="146">
        <f t="shared" si="2"/>
        <v>0</v>
      </c>
      <c r="L12" s="15">
        <v>22</v>
      </c>
      <c r="M12" s="16">
        <v>19</v>
      </c>
      <c r="N12" s="54">
        <v>12</v>
      </c>
      <c r="O12" s="16">
        <v>18</v>
      </c>
      <c r="P12" s="54"/>
      <c r="Q12" s="55"/>
      <c r="R12" s="59"/>
      <c r="S12" s="16"/>
      <c r="T12" s="59"/>
      <c r="U12" s="55"/>
      <c r="V12" s="59"/>
      <c r="W12" s="16"/>
      <c r="X12" s="59"/>
      <c r="Y12" s="16"/>
      <c r="Z12" s="59"/>
      <c r="AA12" s="55"/>
      <c r="AB12" s="59"/>
      <c r="AC12" s="16"/>
      <c r="AD12" s="54"/>
      <c r="AE12" s="55"/>
      <c r="AF12" s="59"/>
      <c r="AG12" s="16"/>
      <c r="AH12" s="59"/>
      <c r="AI12" s="16"/>
      <c r="AJ12" s="55"/>
      <c r="AK12" s="82"/>
      <c r="AL12" s="4">
        <f t="shared" si="3"/>
        <v>22</v>
      </c>
      <c r="AM12" s="5">
        <f t="shared" si="4"/>
        <v>4</v>
      </c>
      <c r="AN12" s="94">
        <f t="shared" si="5"/>
        <v>0</v>
      </c>
      <c r="AO12" s="4">
        <f t="shared" si="5"/>
        <v>0</v>
      </c>
      <c r="AP12" s="4">
        <f t="shared" si="5"/>
        <v>0</v>
      </c>
      <c r="AQ12" s="4">
        <f t="shared" si="5"/>
        <v>0</v>
      </c>
      <c r="AR12" s="4">
        <f t="shared" si="5"/>
        <v>0</v>
      </c>
      <c r="AS12" s="4">
        <f t="shared" si="5"/>
        <v>0</v>
      </c>
      <c r="AT12" s="4">
        <f t="shared" si="5"/>
        <v>0</v>
      </c>
      <c r="AU12" s="4">
        <f t="shared" si="5"/>
        <v>0</v>
      </c>
      <c r="AV12" s="4">
        <f t="shared" si="5"/>
        <v>0</v>
      </c>
      <c r="AW12" s="4">
        <f t="shared" si="5"/>
        <v>0</v>
      </c>
      <c r="AX12" s="4">
        <f t="shared" si="5"/>
        <v>0</v>
      </c>
      <c r="AY12" s="4">
        <f t="shared" si="5"/>
        <v>0</v>
      </c>
      <c r="AZ12" s="4">
        <f t="shared" si="5"/>
        <v>0</v>
      </c>
      <c r="BA12" s="95">
        <f t="shared" si="5"/>
        <v>0</v>
      </c>
      <c r="BB12" s="96"/>
      <c r="BC12" s="96"/>
    </row>
    <row r="13" spans="1:55" s="97" customFormat="1" ht="24.95" customHeight="1">
      <c r="A13" s="39">
        <f t="shared" si="6"/>
        <v>8</v>
      </c>
      <c r="B13" s="51"/>
      <c r="C13" s="52"/>
      <c r="D13" s="57" t="s">
        <v>295</v>
      </c>
      <c r="E13" s="57" t="s">
        <v>51</v>
      </c>
      <c r="F13" s="58"/>
      <c r="G13" s="57" t="s">
        <v>26</v>
      </c>
      <c r="H13" s="39" t="str">
        <f t="shared" si="0"/>
        <v>Non</v>
      </c>
      <c r="I13" s="14">
        <f t="shared" si="1"/>
        <v>58</v>
      </c>
      <c r="J13" s="117"/>
      <c r="K13" s="146">
        <f t="shared" si="2"/>
        <v>0</v>
      </c>
      <c r="L13" s="15"/>
      <c r="M13" s="16"/>
      <c r="N13" s="54">
        <v>32</v>
      </c>
      <c r="O13" s="16">
        <v>26</v>
      </c>
      <c r="P13" s="54"/>
      <c r="Q13" s="55"/>
      <c r="R13" s="59"/>
      <c r="S13" s="16"/>
      <c r="T13" s="59"/>
      <c r="U13" s="55"/>
      <c r="V13" s="59"/>
      <c r="W13" s="16"/>
      <c r="X13" s="59"/>
      <c r="Y13" s="16"/>
      <c r="Z13" s="59"/>
      <c r="AA13" s="55"/>
      <c r="AB13" s="59"/>
      <c r="AC13" s="16"/>
      <c r="AD13" s="54"/>
      <c r="AE13" s="55"/>
      <c r="AF13" s="59"/>
      <c r="AG13" s="16"/>
      <c r="AH13" s="59"/>
      <c r="AI13" s="16"/>
      <c r="AJ13" s="55"/>
      <c r="AK13" s="82"/>
      <c r="AL13" s="4">
        <f t="shared" si="3"/>
        <v>32</v>
      </c>
      <c r="AM13" s="5">
        <f t="shared" si="4"/>
        <v>2</v>
      </c>
      <c r="AN13" s="94">
        <f t="shared" si="5"/>
        <v>0</v>
      </c>
      <c r="AO13" s="4">
        <f t="shared" si="5"/>
        <v>0</v>
      </c>
      <c r="AP13" s="4">
        <f t="shared" si="5"/>
        <v>0</v>
      </c>
      <c r="AQ13" s="4">
        <f t="shared" si="5"/>
        <v>0</v>
      </c>
      <c r="AR13" s="4">
        <f t="shared" si="5"/>
        <v>0</v>
      </c>
      <c r="AS13" s="4">
        <f t="shared" si="5"/>
        <v>0</v>
      </c>
      <c r="AT13" s="4">
        <f t="shared" si="5"/>
        <v>0</v>
      </c>
      <c r="AU13" s="4">
        <f t="shared" si="5"/>
        <v>0</v>
      </c>
      <c r="AV13" s="4">
        <f t="shared" si="5"/>
        <v>0</v>
      </c>
      <c r="AW13" s="4">
        <f t="shared" si="5"/>
        <v>0</v>
      </c>
      <c r="AX13" s="4">
        <f t="shared" si="5"/>
        <v>0</v>
      </c>
      <c r="AY13" s="4">
        <f t="shared" si="5"/>
        <v>0</v>
      </c>
      <c r="AZ13" s="4">
        <f t="shared" si="5"/>
        <v>0</v>
      </c>
      <c r="BA13" s="95">
        <f t="shared" si="5"/>
        <v>0</v>
      </c>
      <c r="BB13" s="96"/>
      <c r="BC13" s="96"/>
    </row>
    <row r="14" spans="1:55" s="97" customFormat="1" ht="24.95" customHeight="1">
      <c r="A14" s="39">
        <f t="shared" si="6"/>
        <v>9</v>
      </c>
      <c r="B14" s="51"/>
      <c r="C14" s="56"/>
      <c r="D14" s="57" t="s">
        <v>136</v>
      </c>
      <c r="E14" s="57" t="s">
        <v>137</v>
      </c>
      <c r="F14" s="58"/>
      <c r="G14" s="57" t="s">
        <v>138</v>
      </c>
      <c r="H14" s="39" t="str">
        <f t="shared" si="0"/>
        <v>Non</v>
      </c>
      <c r="I14" s="14">
        <f t="shared" si="1"/>
        <v>45</v>
      </c>
      <c r="J14" s="117"/>
      <c r="K14" s="146">
        <f t="shared" si="2"/>
        <v>0</v>
      </c>
      <c r="L14" s="15">
        <v>19</v>
      </c>
      <c r="M14" s="16">
        <v>26</v>
      </c>
      <c r="N14" s="54"/>
      <c r="O14" s="16"/>
      <c r="P14" s="54"/>
      <c r="Q14" s="55"/>
      <c r="R14" s="59"/>
      <c r="S14" s="16"/>
      <c r="T14" s="59"/>
      <c r="U14" s="55"/>
      <c r="V14" s="59"/>
      <c r="W14" s="16"/>
      <c r="X14" s="59"/>
      <c r="Y14" s="16"/>
      <c r="Z14" s="59"/>
      <c r="AA14" s="55"/>
      <c r="AB14" s="59"/>
      <c r="AC14" s="16"/>
      <c r="AD14" s="54"/>
      <c r="AE14" s="55"/>
      <c r="AF14" s="59"/>
      <c r="AG14" s="16"/>
      <c r="AH14" s="59"/>
      <c r="AI14" s="16"/>
      <c r="AJ14" s="55"/>
      <c r="AK14" s="82"/>
      <c r="AL14" s="4">
        <f t="shared" si="3"/>
        <v>26</v>
      </c>
      <c r="AM14" s="5">
        <f t="shared" si="4"/>
        <v>2</v>
      </c>
      <c r="AN14" s="94">
        <f t="shared" si="5"/>
        <v>0</v>
      </c>
      <c r="AO14" s="4">
        <f t="shared" si="5"/>
        <v>0</v>
      </c>
      <c r="AP14" s="4">
        <f t="shared" si="5"/>
        <v>0</v>
      </c>
      <c r="AQ14" s="4">
        <f t="shared" si="5"/>
        <v>0</v>
      </c>
      <c r="AR14" s="4">
        <f t="shared" si="5"/>
        <v>0</v>
      </c>
      <c r="AS14" s="4">
        <f t="shared" si="5"/>
        <v>0</v>
      </c>
      <c r="AT14" s="4">
        <f t="shared" si="5"/>
        <v>0</v>
      </c>
      <c r="AU14" s="4">
        <f t="shared" si="5"/>
        <v>0</v>
      </c>
      <c r="AV14" s="4">
        <f t="shared" si="5"/>
        <v>0</v>
      </c>
      <c r="AW14" s="4">
        <f t="shared" si="5"/>
        <v>0</v>
      </c>
      <c r="AX14" s="4">
        <f t="shared" si="5"/>
        <v>0</v>
      </c>
      <c r="AY14" s="4">
        <f t="shared" si="5"/>
        <v>0</v>
      </c>
      <c r="AZ14" s="4">
        <f t="shared" si="5"/>
        <v>0</v>
      </c>
      <c r="BA14" s="95">
        <f t="shared" si="5"/>
        <v>0</v>
      </c>
      <c r="BB14" s="96"/>
      <c r="BC14" s="96"/>
    </row>
    <row r="15" spans="1:55" s="97" customFormat="1" ht="24.95" customHeight="1">
      <c r="A15" s="39">
        <f t="shared" si="6"/>
        <v>10</v>
      </c>
      <c r="B15" s="51"/>
      <c r="C15" s="56"/>
      <c r="D15" s="57" t="s">
        <v>296</v>
      </c>
      <c r="E15" s="57" t="s">
        <v>297</v>
      </c>
      <c r="F15" s="58"/>
      <c r="G15" s="57" t="s">
        <v>48</v>
      </c>
      <c r="H15" s="39" t="str">
        <f t="shared" si="0"/>
        <v>Non</v>
      </c>
      <c r="I15" s="14">
        <f t="shared" si="1"/>
        <v>44</v>
      </c>
      <c r="J15" s="117"/>
      <c r="K15" s="146">
        <f t="shared" si="2"/>
        <v>0</v>
      </c>
      <c r="L15" s="15"/>
      <c r="M15" s="16"/>
      <c r="N15" s="54">
        <v>22</v>
      </c>
      <c r="O15" s="16">
        <v>22</v>
      </c>
      <c r="P15" s="54"/>
      <c r="Q15" s="55"/>
      <c r="R15" s="59"/>
      <c r="S15" s="16"/>
      <c r="T15" s="59"/>
      <c r="U15" s="55"/>
      <c r="V15" s="59"/>
      <c r="W15" s="16"/>
      <c r="X15" s="59"/>
      <c r="Y15" s="16"/>
      <c r="Z15" s="59"/>
      <c r="AA15" s="55"/>
      <c r="AB15" s="59"/>
      <c r="AC15" s="16"/>
      <c r="AD15" s="54"/>
      <c r="AE15" s="55"/>
      <c r="AF15" s="59"/>
      <c r="AG15" s="16"/>
      <c r="AH15" s="59"/>
      <c r="AI15" s="16"/>
      <c r="AJ15" s="55"/>
      <c r="AK15" s="82"/>
      <c r="AL15" s="4">
        <f t="shared" si="3"/>
        <v>22</v>
      </c>
      <c r="AM15" s="5">
        <f t="shared" ref="AM15:AM24" si="7">COUNTA(L15:AK15)</f>
        <v>2</v>
      </c>
      <c r="AN15" s="94">
        <f t="shared" si="5"/>
        <v>0</v>
      </c>
      <c r="AO15" s="4">
        <f t="shared" si="5"/>
        <v>0</v>
      </c>
      <c r="AP15" s="4">
        <f t="shared" si="5"/>
        <v>0</v>
      </c>
      <c r="AQ15" s="4">
        <f t="shared" si="5"/>
        <v>0</v>
      </c>
      <c r="AR15" s="4">
        <f t="shared" si="5"/>
        <v>0</v>
      </c>
      <c r="AS15" s="4">
        <f t="shared" si="5"/>
        <v>0</v>
      </c>
      <c r="AT15" s="4">
        <f t="shared" si="5"/>
        <v>0</v>
      </c>
      <c r="AU15" s="4">
        <f t="shared" si="5"/>
        <v>0</v>
      </c>
      <c r="AV15" s="4">
        <f t="shared" si="5"/>
        <v>0</v>
      </c>
      <c r="AW15" s="4">
        <f t="shared" si="5"/>
        <v>0</v>
      </c>
      <c r="AX15" s="4">
        <f t="shared" si="5"/>
        <v>0</v>
      </c>
      <c r="AY15" s="4">
        <f t="shared" si="5"/>
        <v>0</v>
      </c>
      <c r="AZ15" s="4">
        <f t="shared" si="5"/>
        <v>0</v>
      </c>
      <c r="BA15" s="95">
        <f t="shared" si="5"/>
        <v>0</v>
      </c>
      <c r="BB15" s="96"/>
      <c r="BC15" s="96"/>
    </row>
    <row r="16" spans="1:55" s="97" customFormat="1" ht="24.95" customHeight="1">
      <c r="A16" s="39">
        <f t="shared" si="6"/>
        <v>11</v>
      </c>
      <c r="B16" s="61"/>
      <c r="C16" s="71"/>
      <c r="D16" s="68" t="s">
        <v>298</v>
      </c>
      <c r="E16" s="68" t="s">
        <v>299</v>
      </c>
      <c r="F16" s="69"/>
      <c r="G16" s="68" t="s">
        <v>300</v>
      </c>
      <c r="H16" s="39" t="str">
        <f t="shared" si="0"/>
        <v>Non</v>
      </c>
      <c r="I16" s="63">
        <f t="shared" si="1"/>
        <v>36</v>
      </c>
      <c r="J16" s="124"/>
      <c r="K16" s="146">
        <f t="shared" si="2"/>
        <v>0</v>
      </c>
      <c r="L16" s="70"/>
      <c r="M16" s="64"/>
      <c r="N16" s="65">
        <v>19</v>
      </c>
      <c r="O16" s="64">
        <v>17</v>
      </c>
      <c r="P16" s="65"/>
      <c r="Q16" s="66"/>
      <c r="R16" s="67"/>
      <c r="S16" s="64"/>
      <c r="T16" s="67"/>
      <c r="U16" s="66"/>
      <c r="V16" s="67"/>
      <c r="W16" s="64"/>
      <c r="X16" s="67"/>
      <c r="Y16" s="64"/>
      <c r="Z16" s="67"/>
      <c r="AA16" s="66"/>
      <c r="AB16" s="67"/>
      <c r="AC16" s="64"/>
      <c r="AD16" s="65"/>
      <c r="AE16" s="66"/>
      <c r="AF16" s="67"/>
      <c r="AG16" s="64"/>
      <c r="AH16" s="67"/>
      <c r="AI16" s="64"/>
      <c r="AJ16" s="66"/>
      <c r="AK16" s="83"/>
      <c r="AL16" s="4">
        <f t="shared" si="3"/>
        <v>19</v>
      </c>
      <c r="AM16" s="5">
        <f t="shared" si="7"/>
        <v>2</v>
      </c>
      <c r="AN16" s="94">
        <f t="shared" si="5"/>
        <v>0</v>
      </c>
      <c r="AO16" s="4">
        <f t="shared" si="5"/>
        <v>0</v>
      </c>
      <c r="AP16" s="4">
        <f t="shared" si="5"/>
        <v>0</v>
      </c>
      <c r="AQ16" s="4">
        <f t="shared" si="5"/>
        <v>0</v>
      </c>
      <c r="AR16" s="4">
        <f t="shared" si="5"/>
        <v>0</v>
      </c>
      <c r="AS16" s="4">
        <f t="shared" si="5"/>
        <v>0</v>
      </c>
      <c r="AT16" s="4">
        <f t="shared" si="5"/>
        <v>0</v>
      </c>
      <c r="AU16" s="4">
        <f t="shared" si="5"/>
        <v>0</v>
      </c>
      <c r="AV16" s="4">
        <f t="shared" si="5"/>
        <v>0</v>
      </c>
      <c r="AW16" s="4">
        <f t="shared" si="5"/>
        <v>0</v>
      </c>
      <c r="AX16" s="4">
        <f t="shared" si="5"/>
        <v>0</v>
      </c>
      <c r="AY16" s="4">
        <f t="shared" si="5"/>
        <v>0</v>
      </c>
      <c r="AZ16" s="4">
        <f t="shared" si="5"/>
        <v>0</v>
      </c>
      <c r="BA16" s="95">
        <f t="shared" si="5"/>
        <v>0</v>
      </c>
      <c r="BB16" s="96"/>
      <c r="BC16" s="96"/>
    </row>
    <row r="17" spans="1:55" s="97" customFormat="1" ht="28.5" customHeight="1">
      <c r="A17" s="39">
        <f t="shared" ref="A17:A25" si="8">A16+1</f>
        <v>12</v>
      </c>
      <c r="B17" s="51"/>
      <c r="C17" s="52"/>
      <c r="D17" s="57" t="s">
        <v>301</v>
      </c>
      <c r="E17" s="57" t="s">
        <v>302</v>
      </c>
      <c r="F17" s="58"/>
      <c r="G17" s="131" t="s">
        <v>48</v>
      </c>
      <c r="H17" s="39" t="str">
        <f t="shared" si="0"/>
        <v>Non</v>
      </c>
      <c r="I17" s="14">
        <f t="shared" si="1"/>
        <v>34</v>
      </c>
      <c r="J17" s="117"/>
      <c r="K17" s="146">
        <f t="shared" si="2"/>
        <v>0</v>
      </c>
      <c r="L17" s="15"/>
      <c r="M17" s="16"/>
      <c r="N17" s="54">
        <v>18</v>
      </c>
      <c r="O17" s="16">
        <v>16</v>
      </c>
      <c r="P17" s="54"/>
      <c r="Q17" s="55"/>
      <c r="R17" s="59"/>
      <c r="S17" s="16"/>
      <c r="T17" s="59"/>
      <c r="U17" s="55"/>
      <c r="V17" s="59"/>
      <c r="W17" s="16"/>
      <c r="X17" s="59"/>
      <c r="Y17" s="16"/>
      <c r="Z17" s="59"/>
      <c r="AA17" s="55"/>
      <c r="AB17" s="59"/>
      <c r="AC17" s="16"/>
      <c r="AD17" s="54"/>
      <c r="AE17" s="55"/>
      <c r="AF17" s="59"/>
      <c r="AG17" s="16"/>
      <c r="AH17" s="59"/>
      <c r="AI17" s="16"/>
      <c r="AJ17" s="55"/>
      <c r="AK17" s="82"/>
      <c r="AL17" s="4">
        <f t="shared" si="3"/>
        <v>18</v>
      </c>
      <c r="AM17" s="5">
        <f t="shared" si="7"/>
        <v>2</v>
      </c>
      <c r="AN17" s="94">
        <f t="shared" si="5"/>
        <v>0</v>
      </c>
      <c r="AO17" s="4">
        <f t="shared" si="5"/>
        <v>0</v>
      </c>
      <c r="AP17" s="4">
        <f t="shared" si="5"/>
        <v>0</v>
      </c>
      <c r="AQ17" s="4">
        <f t="shared" si="5"/>
        <v>0</v>
      </c>
      <c r="AR17" s="4">
        <f t="shared" si="5"/>
        <v>0</v>
      </c>
      <c r="AS17" s="4">
        <f t="shared" si="5"/>
        <v>0</v>
      </c>
      <c r="AT17" s="4">
        <f t="shared" si="5"/>
        <v>0</v>
      </c>
      <c r="AU17" s="4">
        <f t="shared" si="5"/>
        <v>0</v>
      </c>
      <c r="AV17" s="4">
        <f t="shared" si="5"/>
        <v>0</v>
      </c>
      <c r="AW17" s="4">
        <f t="shared" si="5"/>
        <v>0</v>
      </c>
      <c r="AX17" s="4">
        <f t="shared" si="5"/>
        <v>0</v>
      </c>
      <c r="AY17" s="4">
        <f t="shared" si="5"/>
        <v>0</v>
      </c>
      <c r="AZ17" s="4">
        <f t="shared" si="5"/>
        <v>0</v>
      </c>
      <c r="BA17" s="95">
        <f t="shared" si="5"/>
        <v>0</v>
      </c>
      <c r="BB17" s="96"/>
      <c r="BC17" s="96"/>
    </row>
    <row r="18" spans="1:55" s="97" customFormat="1" ht="24.95" customHeight="1">
      <c r="A18" s="39">
        <f t="shared" si="8"/>
        <v>13</v>
      </c>
      <c r="B18" s="51"/>
      <c r="C18" s="52"/>
      <c r="D18" s="57" t="s">
        <v>306</v>
      </c>
      <c r="E18" s="57" t="s">
        <v>307</v>
      </c>
      <c r="F18" s="58"/>
      <c r="G18" s="57" t="s">
        <v>308</v>
      </c>
      <c r="H18" s="39" t="str">
        <f t="shared" si="0"/>
        <v>Non</v>
      </c>
      <c r="I18" s="14">
        <f t="shared" si="1"/>
        <v>31</v>
      </c>
      <c r="J18" s="117"/>
      <c r="K18" s="146">
        <f t="shared" si="2"/>
        <v>0</v>
      </c>
      <c r="L18" s="15"/>
      <c r="M18" s="16"/>
      <c r="N18" s="54">
        <v>11</v>
      </c>
      <c r="O18" s="16">
        <v>20</v>
      </c>
      <c r="P18" s="54"/>
      <c r="Q18" s="55"/>
      <c r="R18" s="59"/>
      <c r="S18" s="16"/>
      <c r="T18" s="59"/>
      <c r="U18" s="55"/>
      <c r="V18" s="59"/>
      <c r="W18" s="16"/>
      <c r="X18" s="59"/>
      <c r="Y18" s="16"/>
      <c r="Z18" s="59"/>
      <c r="AA18" s="55"/>
      <c r="AB18" s="59"/>
      <c r="AC18" s="16"/>
      <c r="AD18" s="54"/>
      <c r="AE18" s="55"/>
      <c r="AF18" s="59"/>
      <c r="AG18" s="16"/>
      <c r="AH18" s="59"/>
      <c r="AI18" s="16"/>
      <c r="AJ18" s="55"/>
      <c r="AK18" s="82"/>
      <c r="AL18" s="4">
        <f t="shared" si="3"/>
        <v>20</v>
      </c>
      <c r="AM18" s="5">
        <f t="shared" si="7"/>
        <v>2</v>
      </c>
      <c r="AN18" s="94">
        <f t="shared" si="5"/>
        <v>0</v>
      </c>
      <c r="AO18" s="4">
        <f t="shared" si="5"/>
        <v>0</v>
      </c>
      <c r="AP18" s="4">
        <f t="shared" si="5"/>
        <v>0</v>
      </c>
      <c r="AQ18" s="4">
        <f t="shared" si="5"/>
        <v>0</v>
      </c>
      <c r="AR18" s="4">
        <f t="shared" si="5"/>
        <v>0</v>
      </c>
      <c r="AS18" s="4">
        <f t="shared" si="5"/>
        <v>0</v>
      </c>
      <c r="AT18" s="4">
        <f t="shared" si="5"/>
        <v>0</v>
      </c>
      <c r="AU18" s="4">
        <f t="shared" si="5"/>
        <v>0</v>
      </c>
      <c r="AV18" s="4">
        <f t="shared" si="5"/>
        <v>0</v>
      </c>
      <c r="AW18" s="4">
        <f t="shared" si="5"/>
        <v>0</v>
      </c>
      <c r="AX18" s="4">
        <f t="shared" si="5"/>
        <v>0</v>
      </c>
      <c r="AY18" s="4">
        <f t="shared" si="5"/>
        <v>0</v>
      </c>
      <c r="AZ18" s="4">
        <f t="shared" si="5"/>
        <v>0</v>
      </c>
      <c r="BA18" s="95">
        <f t="shared" si="5"/>
        <v>0</v>
      </c>
      <c r="BB18" s="96"/>
      <c r="BC18" s="96"/>
    </row>
    <row r="19" spans="1:55" s="97" customFormat="1" ht="24.95" customHeight="1">
      <c r="A19" s="39">
        <f t="shared" si="8"/>
        <v>14</v>
      </c>
      <c r="B19" s="51"/>
      <c r="C19" s="56"/>
      <c r="D19" s="57" t="s">
        <v>303</v>
      </c>
      <c r="E19" s="57" t="s">
        <v>304</v>
      </c>
      <c r="F19" s="58"/>
      <c r="G19" s="57" t="s">
        <v>26</v>
      </c>
      <c r="H19" s="39" t="str">
        <f t="shared" si="0"/>
        <v>Non</v>
      </c>
      <c r="I19" s="14">
        <f t="shared" si="1"/>
        <v>31</v>
      </c>
      <c r="J19" s="117"/>
      <c r="K19" s="146">
        <f t="shared" si="2"/>
        <v>0</v>
      </c>
      <c r="L19" s="15"/>
      <c r="M19" s="16"/>
      <c r="N19" s="54">
        <v>16</v>
      </c>
      <c r="O19" s="16">
        <v>15</v>
      </c>
      <c r="P19" s="54"/>
      <c r="Q19" s="55"/>
      <c r="R19" s="59"/>
      <c r="S19" s="16"/>
      <c r="T19" s="59"/>
      <c r="U19" s="55"/>
      <c r="V19" s="59"/>
      <c r="W19" s="16"/>
      <c r="X19" s="59"/>
      <c r="Y19" s="16"/>
      <c r="Z19" s="59"/>
      <c r="AA19" s="55"/>
      <c r="AB19" s="59"/>
      <c r="AC19" s="16"/>
      <c r="AD19" s="54"/>
      <c r="AE19" s="55"/>
      <c r="AF19" s="59"/>
      <c r="AG19" s="16"/>
      <c r="AH19" s="59"/>
      <c r="AI19" s="16"/>
      <c r="AJ19" s="55"/>
      <c r="AK19" s="82"/>
      <c r="AL19" s="4">
        <f t="shared" si="3"/>
        <v>16</v>
      </c>
      <c r="AM19" s="5">
        <f t="shared" si="7"/>
        <v>2</v>
      </c>
      <c r="AN19" s="94">
        <f t="shared" si="5"/>
        <v>0</v>
      </c>
      <c r="AO19" s="4">
        <f t="shared" si="5"/>
        <v>0</v>
      </c>
      <c r="AP19" s="4">
        <f t="shared" si="5"/>
        <v>0</v>
      </c>
      <c r="AQ19" s="4">
        <f t="shared" si="5"/>
        <v>0</v>
      </c>
      <c r="AR19" s="4">
        <f t="shared" si="5"/>
        <v>0</v>
      </c>
      <c r="AS19" s="4">
        <f t="shared" si="5"/>
        <v>0</v>
      </c>
      <c r="AT19" s="4">
        <f t="shared" si="5"/>
        <v>0</v>
      </c>
      <c r="AU19" s="4">
        <f t="shared" si="5"/>
        <v>0</v>
      </c>
      <c r="AV19" s="4">
        <f t="shared" si="5"/>
        <v>0</v>
      </c>
      <c r="AW19" s="4">
        <f t="shared" si="5"/>
        <v>0</v>
      </c>
      <c r="AX19" s="4">
        <f t="shared" si="5"/>
        <v>0</v>
      </c>
      <c r="AY19" s="4">
        <f t="shared" si="5"/>
        <v>0</v>
      </c>
      <c r="AZ19" s="4">
        <f t="shared" si="5"/>
        <v>0</v>
      </c>
      <c r="BA19" s="95">
        <f t="shared" si="5"/>
        <v>0</v>
      </c>
      <c r="BB19" s="96"/>
      <c r="BC19" s="96"/>
    </row>
    <row r="20" spans="1:55" s="97" customFormat="1" ht="24.95" customHeight="1">
      <c r="A20" s="39">
        <f t="shared" si="8"/>
        <v>15</v>
      </c>
      <c r="B20" s="51"/>
      <c r="C20" s="56"/>
      <c r="D20" s="57" t="s">
        <v>121</v>
      </c>
      <c r="E20" s="57" t="s">
        <v>204</v>
      </c>
      <c r="F20" s="58"/>
      <c r="G20" s="57" t="s">
        <v>48</v>
      </c>
      <c r="H20" s="39" t="str">
        <f t="shared" si="0"/>
        <v>Non</v>
      </c>
      <c r="I20" s="14">
        <f t="shared" si="1"/>
        <v>29</v>
      </c>
      <c r="J20" s="117"/>
      <c r="K20" s="146">
        <f t="shared" si="2"/>
        <v>0</v>
      </c>
      <c r="L20" s="15"/>
      <c r="M20" s="16"/>
      <c r="N20" s="54">
        <v>17</v>
      </c>
      <c r="O20" s="16">
        <v>12</v>
      </c>
      <c r="P20" s="54"/>
      <c r="Q20" s="55"/>
      <c r="R20" s="59"/>
      <c r="S20" s="16"/>
      <c r="T20" s="59"/>
      <c r="U20" s="55"/>
      <c r="V20" s="59"/>
      <c r="W20" s="16"/>
      <c r="X20" s="59"/>
      <c r="Y20" s="16"/>
      <c r="Z20" s="59"/>
      <c r="AA20" s="55"/>
      <c r="AB20" s="59"/>
      <c r="AC20" s="16"/>
      <c r="AD20" s="54"/>
      <c r="AE20" s="55"/>
      <c r="AF20" s="59"/>
      <c r="AG20" s="16"/>
      <c r="AH20" s="59"/>
      <c r="AI20" s="16"/>
      <c r="AJ20" s="55"/>
      <c r="AK20" s="82"/>
      <c r="AL20" s="4">
        <f t="shared" si="3"/>
        <v>17</v>
      </c>
      <c r="AM20" s="5">
        <f t="shared" si="7"/>
        <v>2</v>
      </c>
      <c r="AN20" s="94">
        <f t="shared" si="5"/>
        <v>0</v>
      </c>
      <c r="AO20" s="4">
        <f t="shared" si="5"/>
        <v>0</v>
      </c>
      <c r="AP20" s="4">
        <f t="shared" si="5"/>
        <v>0</v>
      </c>
      <c r="AQ20" s="4">
        <f t="shared" si="5"/>
        <v>0</v>
      </c>
      <c r="AR20" s="4">
        <f t="shared" si="5"/>
        <v>0</v>
      </c>
      <c r="AS20" s="4">
        <f t="shared" si="5"/>
        <v>0</v>
      </c>
      <c r="AT20" s="4">
        <f t="shared" si="5"/>
        <v>0</v>
      </c>
      <c r="AU20" s="4">
        <f t="shared" si="5"/>
        <v>0</v>
      </c>
      <c r="AV20" s="4">
        <f t="shared" si="5"/>
        <v>0</v>
      </c>
      <c r="AW20" s="4">
        <f t="shared" si="5"/>
        <v>0</v>
      </c>
      <c r="AX20" s="4">
        <f t="shared" si="5"/>
        <v>0</v>
      </c>
      <c r="AY20" s="4">
        <f t="shared" si="5"/>
        <v>0</v>
      </c>
      <c r="AZ20" s="4">
        <f t="shared" si="5"/>
        <v>0</v>
      </c>
      <c r="BA20" s="95">
        <f t="shared" si="5"/>
        <v>0</v>
      </c>
      <c r="BB20" s="96"/>
      <c r="BC20" s="96"/>
    </row>
    <row r="21" spans="1:55" s="97" customFormat="1" ht="24.95" customHeight="1">
      <c r="A21" s="39">
        <f t="shared" si="8"/>
        <v>16</v>
      </c>
      <c r="B21" s="51"/>
      <c r="C21" s="56"/>
      <c r="D21" s="57" t="s">
        <v>305</v>
      </c>
      <c r="E21" s="57" t="s">
        <v>304</v>
      </c>
      <c r="F21" s="58"/>
      <c r="G21" s="57" t="s">
        <v>48</v>
      </c>
      <c r="H21" s="39" t="str">
        <f t="shared" si="0"/>
        <v>Non</v>
      </c>
      <c r="I21" s="14">
        <f t="shared" si="1"/>
        <v>27</v>
      </c>
      <c r="J21" s="117"/>
      <c r="K21" s="146">
        <f t="shared" si="2"/>
        <v>0</v>
      </c>
      <c r="L21" s="15"/>
      <c r="M21" s="16"/>
      <c r="N21" s="54">
        <v>13</v>
      </c>
      <c r="O21" s="16">
        <v>14</v>
      </c>
      <c r="P21" s="54"/>
      <c r="Q21" s="55"/>
      <c r="R21" s="59"/>
      <c r="S21" s="16"/>
      <c r="T21" s="59"/>
      <c r="U21" s="55"/>
      <c r="V21" s="59"/>
      <c r="W21" s="16"/>
      <c r="X21" s="59"/>
      <c r="Y21" s="16"/>
      <c r="Z21" s="59"/>
      <c r="AA21" s="55"/>
      <c r="AB21" s="59"/>
      <c r="AC21" s="16"/>
      <c r="AD21" s="54"/>
      <c r="AE21" s="55"/>
      <c r="AF21" s="59"/>
      <c r="AG21" s="16"/>
      <c r="AH21" s="59"/>
      <c r="AI21" s="16"/>
      <c r="AJ21" s="55"/>
      <c r="AK21" s="82"/>
      <c r="AL21" s="4">
        <f t="shared" si="3"/>
        <v>14</v>
      </c>
      <c r="AM21" s="5">
        <f t="shared" si="7"/>
        <v>2</v>
      </c>
      <c r="AN21" s="94">
        <f t="shared" si="5"/>
        <v>0</v>
      </c>
      <c r="AO21" s="4">
        <f t="shared" si="5"/>
        <v>0</v>
      </c>
      <c r="AP21" s="4">
        <f t="shared" si="5"/>
        <v>0</v>
      </c>
      <c r="AQ21" s="4">
        <f t="shared" si="5"/>
        <v>0</v>
      </c>
      <c r="AR21" s="4">
        <f t="shared" si="5"/>
        <v>0</v>
      </c>
      <c r="AS21" s="4">
        <f t="shared" si="5"/>
        <v>0</v>
      </c>
      <c r="AT21" s="4">
        <f t="shared" si="5"/>
        <v>0</v>
      </c>
      <c r="AU21" s="4">
        <f t="shared" si="5"/>
        <v>0</v>
      </c>
      <c r="AV21" s="4">
        <f t="shared" si="5"/>
        <v>0</v>
      </c>
      <c r="AW21" s="4">
        <f t="shared" si="5"/>
        <v>0</v>
      </c>
      <c r="AX21" s="4">
        <f t="shared" si="5"/>
        <v>0</v>
      </c>
      <c r="AY21" s="4">
        <f t="shared" si="5"/>
        <v>0</v>
      </c>
      <c r="AZ21" s="4">
        <f t="shared" si="5"/>
        <v>0</v>
      </c>
      <c r="BA21" s="95">
        <f t="shared" si="5"/>
        <v>0</v>
      </c>
      <c r="BB21" s="96"/>
      <c r="BC21" s="96"/>
    </row>
    <row r="22" spans="1:55" s="97" customFormat="1" ht="22.5" customHeight="1">
      <c r="A22" s="39">
        <f t="shared" si="8"/>
        <v>17</v>
      </c>
      <c r="B22" s="51"/>
      <c r="C22" s="56"/>
      <c r="D22" s="57"/>
      <c r="E22" s="57"/>
      <c r="F22" s="58"/>
      <c r="G22" s="57"/>
      <c r="H22" s="39" t="str">
        <f t="shared" si="0"/>
        <v>Non</v>
      </c>
      <c r="I22" s="14">
        <f t="shared" si="1"/>
        <v>0</v>
      </c>
      <c r="J22" s="117"/>
      <c r="K22" s="146">
        <f t="shared" si="2"/>
        <v>0</v>
      </c>
      <c r="L22" s="15"/>
      <c r="M22" s="16"/>
      <c r="N22" s="54"/>
      <c r="O22" s="16"/>
      <c r="P22" s="54"/>
      <c r="Q22" s="55"/>
      <c r="R22" s="59"/>
      <c r="S22" s="16"/>
      <c r="T22" s="59"/>
      <c r="U22" s="55"/>
      <c r="V22" s="59"/>
      <c r="W22" s="16"/>
      <c r="X22" s="59"/>
      <c r="Y22" s="16"/>
      <c r="Z22" s="59"/>
      <c r="AA22" s="55"/>
      <c r="AB22" s="59"/>
      <c r="AC22" s="16"/>
      <c r="AD22" s="54"/>
      <c r="AE22" s="55"/>
      <c r="AF22" s="59"/>
      <c r="AG22" s="16"/>
      <c r="AH22" s="59"/>
      <c r="AI22" s="16"/>
      <c r="AJ22" s="55"/>
      <c r="AK22" s="82"/>
      <c r="AL22" s="4">
        <f t="shared" si="3"/>
        <v>0</v>
      </c>
      <c r="AM22" s="5">
        <f t="shared" si="7"/>
        <v>0</v>
      </c>
      <c r="AN22" s="94">
        <f t="shared" si="5"/>
        <v>0</v>
      </c>
      <c r="AO22" s="4">
        <f t="shared" si="5"/>
        <v>0</v>
      </c>
      <c r="AP22" s="4">
        <f t="shared" si="5"/>
        <v>0</v>
      </c>
      <c r="AQ22" s="4">
        <f t="shared" si="5"/>
        <v>0</v>
      </c>
      <c r="AR22" s="4">
        <f t="shared" si="5"/>
        <v>0</v>
      </c>
      <c r="AS22" s="4">
        <f t="shared" si="5"/>
        <v>0</v>
      </c>
      <c r="AT22" s="4">
        <f t="shared" si="5"/>
        <v>0</v>
      </c>
      <c r="AU22" s="4">
        <f t="shared" si="5"/>
        <v>0</v>
      </c>
      <c r="AV22" s="4">
        <f t="shared" si="5"/>
        <v>0</v>
      </c>
      <c r="AW22" s="4">
        <f t="shared" si="5"/>
        <v>0</v>
      </c>
      <c r="AX22" s="4">
        <f t="shared" si="5"/>
        <v>0</v>
      </c>
      <c r="AY22" s="4">
        <f t="shared" si="5"/>
        <v>0</v>
      </c>
      <c r="AZ22" s="4">
        <f t="shared" si="5"/>
        <v>0</v>
      </c>
      <c r="BA22" s="95">
        <f t="shared" si="5"/>
        <v>0</v>
      </c>
      <c r="BB22" s="96"/>
      <c r="BC22" s="96"/>
    </row>
    <row r="23" spans="1:55" s="97" customFormat="1" ht="24.95" customHeight="1">
      <c r="A23" s="39">
        <f t="shared" si="8"/>
        <v>18</v>
      </c>
      <c r="B23" s="51"/>
      <c r="C23" s="52"/>
      <c r="D23" s="57"/>
      <c r="E23" s="57"/>
      <c r="F23" s="58"/>
      <c r="G23" s="57"/>
      <c r="H23" s="39" t="str">
        <f t="shared" si="0"/>
        <v>Non</v>
      </c>
      <c r="I23" s="14">
        <f t="shared" si="1"/>
        <v>0</v>
      </c>
      <c r="J23" s="117"/>
      <c r="K23" s="146">
        <f t="shared" si="2"/>
        <v>0</v>
      </c>
      <c r="L23" s="15"/>
      <c r="M23" s="16"/>
      <c r="N23" s="54"/>
      <c r="O23" s="16"/>
      <c r="P23" s="54"/>
      <c r="Q23" s="55"/>
      <c r="R23" s="59"/>
      <c r="S23" s="16"/>
      <c r="T23" s="59"/>
      <c r="U23" s="55"/>
      <c r="V23" s="59"/>
      <c r="W23" s="16"/>
      <c r="X23" s="59"/>
      <c r="Y23" s="16"/>
      <c r="Z23" s="59"/>
      <c r="AA23" s="55"/>
      <c r="AB23" s="59"/>
      <c r="AC23" s="16"/>
      <c r="AD23" s="54"/>
      <c r="AE23" s="55"/>
      <c r="AF23" s="59"/>
      <c r="AG23" s="16"/>
      <c r="AH23" s="59"/>
      <c r="AI23" s="16"/>
      <c r="AJ23" s="55"/>
      <c r="AK23" s="82"/>
      <c r="AL23" s="4">
        <f t="shared" si="3"/>
        <v>0</v>
      </c>
      <c r="AM23" s="5">
        <f t="shared" si="7"/>
        <v>0</v>
      </c>
      <c r="AN23" s="94">
        <f t="shared" si="5"/>
        <v>0</v>
      </c>
      <c r="AO23" s="4">
        <f t="shared" si="5"/>
        <v>0</v>
      </c>
      <c r="AP23" s="4">
        <f t="shared" si="5"/>
        <v>0</v>
      </c>
      <c r="AQ23" s="4">
        <f t="shared" ref="AQ23:BA23" si="9">IF($AM23&gt;Nbcourse+AQ$3-1-$J23,LARGE($L23:$AK23,Nbcourse+AQ$3-$J23),0)</f>
        <v>0</v>
      </c>
      <c r="AR23" s="4">
        <f t="shared" si="9"/>
        <v>0</v>
      </c>
      <c r="AS23" s="4">
        <f t="shared" si="9"/>
        <v>0</v>
      </c>
      <c r="AT23" s="4">
        <f t="shared" si="9"/>
        <v>0</v>
      </c>
      <c r="AU23" s="4">
        <f t="shared" si="9"/>
        <v>0</v>
      </c>
      <c r="AV23" s="4">
        <f t="shared" si="9"/>
        <v>0</v>
      </c>
      <c r="AW23" s="4">
        <f t="shared" si="9"/>
        <v>0</v>
      </c>
      <c r="AX23" s="4">
        <f t="shared" si="9"/>
        <v>0</v>
      </c>
      <c r="AY23" s="4">
        <f t="shared" si="9"/>
        <v>0</v>
      </c>
      <c r="AZ23" s="4">
        <f t="shared" si="9"/>
        <v>0</v>
      </c>
      <c r="BA23" s="95">
        <f t="shared" si="9"/>
        <v>0</v>
      </c>
      <c r="BB23" s="96"/>
      <c r="BC23" s="96"/>
    </row>
    <row r="24" spans="1:55" s="97" customFormat="1" ht="24.95" customHeight="1">
      <c r="A24" s="39">
        <f t="shared" si="8"/>
        <v>19</v>
      </c>
      <c r="B24" s="51"/>
      <c r="C24" s="52"/>
      <c r="D24" s="57"/>
      <c r="E24" s="57"/>
      <c r="F24" s="58"/>
      <c r="G24" s="57"/>
      <c r="H24" s="39" t="str">
        <f t="shared" si="0"/>
        <v>Non</v>
      </c>
      <c r="I24" s="14">
        <f t="shared" si="1"/>
        <v>0</v>
      </c>
      <c r="J24" s="117"/>
      <c r="K24" s="146">
        <f t="shared" si="2"/>
        <v>0</v>
      </c>
      <c r="L24" s="15"/>
      <c r="M24" s="16"/>
      <c r="N24" s="54"/>
      <c r="O24" s="16"/>
      <c r="P24" s="54"/>
      <c r="Q24" s="55"/>
      <c r="R24" s="59"/>
      <c r="S24" s="16"/>
      <c r="T24" s="59"/>
      <c r="U24" s="55"/>
      <c r="V24" s="59"/>
      <c r="W24" s="16"/>
      <c r="X24" s="59"/>
      <c r="Y24" s="16"/>
      <c r="Z24" s="59"/>
      <c r="AA24" s="55"/>
      <c r="AB24" s="59"/>
      <c r="AC24" s="16"/>
      <c r="AD24" s="54"/>
      <c r="AE24" s="55"/>
      <c r="AF24" s="59"/>
      <c r="AG24" s="16"/>
      <c r="AH24" s="59"/>
      <c r="AI24" s="16"/>
      <c r="AJ24" s="55"/>
      <c r="AK24" s="82"/>
      <c r="AL24" s="4">
        <f t="shared" si="3"/>
        <v>0</v>
      </c>
      <c r="AM24" s="5">
        <f t="shared" si="7"/>
        <v>0</v>
      </c>
      <c r="AN24" s="94">
        <f t="shared" ref="AN24:BA24" si="10">IF($AM24&gt;Nbcourse+AN$3-1-$J24,LARGE($L24:$AK24,Nbcourse+AN$3-$J24),0)</f>
        <v>0</v>
      </c>
      <c r="AO24" s="4">
        <f t="shared" si="10"/>
        <v>0</v>
      </c>
      <c r="AP24" s="4">
        <f t="shared" si="10"/>
        <v>0</v>
      </c>
      <c r="AQ24" s="4">
        <f t="shared" si="10"/>
        <v>0</v>
      </c>
      <c r="AR24" s="4">
        <f t="shared" si="10"/>
        <v>0</v>
      </c>
      <c r="AS24" s="4">
        <f t="shared" si="10"/>
        <v>0</v>
      </c>
      <c r="AT24" s="4">
        <f t="shared" si="10"/>
        <v>0</v>
      </c>
      <c r="AU24" s="4">
        <f t="shared" si="10"/>
        <v>0</v>
      </c>
      <c r="AV24" s="4">
        <f t="shared" si="10"/>
        <v>0</v>
      </c>
      <c r="AW24" s="4">
        <f t="shared" si="10"/>
        <v>0</v>
      </c>
      <c r="AX24" s="4">
        <f t="shared" si="10"/>
        <v>0</v>
      </c>
      <c r="AY24" s="4">
        <f t="shared" si="10"/>
        <v>0</v>
      </c>
      <c r="AZ24" s="4">
        <f t="shared" si="10"/>
        <v>0</v>
      </c>
      <c r="BA24" s="95">
        <f t="shared" si="10"/>
        <v>0</v>
      </c>
      <c r="BB24" s="96"/>
      <c r="BC24" s="96"/>
    </row>
    <row r="25" spans="1:55" s="97" customFormat="1" ht="24.95" customHeight="1">
      <c r="A25" s="39">
        <f t="shared" si="8"/>
        <v>20</v>
      </c>
      <c r="B25" s="51"/>
      <c r="C25" s="56"/>
      <c r="D25" s="57"/>
      <c r="E25" s="57"/>
      <c r="F25" s="58"/>
      <c r="G25" s="57"/>
      <c r="H25" s="39" t="str">
        <f t="shared" si="0"/>
        <v>Non</v>
      </c>
      <c r="I25" s="14">
        <f t="shared" si="1"/>
        <v>0</v>
      </c>
      <c r="J25" s="117"/>
      <c r="K25" s="146">
        <f t="shared" si="2"/>
        <v>0</v>
      </c>
      <c r="L25" s="15"/>
      <c r="M25" s="16"/>
      <c r="N25" s="54"/>
      <c r="O25" s="16"/>
      <c r="P25" s="54"/>
      <c r="Q25" s="55"/>
      <c r="R25" s="59"/>
      <c r="S25" s="16"/>
      <c r="T25" s="59"/>
      <c r="U25" s="55"/>
      <c r="V25" s="59"/>
      <c r="W25" s="16"/>
      <c r="X25" s="59"/>
      <c r="Y25" s="16"/>
      <c r="Z25" s="59"/>
      <c r="AA25" s="55"/>
      <c r="AB25" s="59"/>
      <c r="AC25" s="16"/>
      <c r="AD25" s="54"/>
      <c r="AE25" s="55"/>
      <c r="AF25" s="59"/>
      <c r="AG25" s="16"/>
      <c r="AH25" s="59"/>
      <c r="AI25" s="16"/>
      <c r="AJ25" s="55"/>
      <c r="AK25" s="82"/>
      <c r="AL25" s="4">
        <f t="shared" si="3"/>
        <v>0</v>
      </c>
      <c r="AM25" s="5">
        <f t="shared" ref="AM25:AM34" si="11">COUNTA(L25:AK25)</f>
        <v>0</v>
      </c>
      <c r="AN25" s="94">
        <f t="shared" si="5"/>
        <v>0</v>
      </c>
      <c r="AO25" s="4">
        <f t="shared" si="5"/>
        <v>0</v>
      </c>
      <c r="AP25" s="4">
        <f t="shared" si="5"/>
        <v>0</v>
      </c>
      <c r="AQ25" s="4">
        <f t="shared" si="5"/>
        <v>0</v>
      </c>
      <c r="AR25" s="4">
        <f t="shared" si="5"/>
        <v>0</v>
      </c>
      <c r="AS25" s="4">
        <f t="shared" si="5"/>
        <v>0</v>
      </c>
      <c r="AT25" s="4">
        <f t="shared" si="5"/>
        <v>0</v>
      </c>
      <c r="AU25" s="4">
        <f t="shared" si="5"/>
        <v>0</v>
      </c>
      <c r="AV25" s="4">
        <f t="shared" si="5"/>
        <v>0</v>
      </c>
      <c r="AW25" s="4">
        <f t="shared" si="5"/>
        <v>0</v>
      </c>
      <c r="AX25" s="4">
        <f t="shared" si="5"/>
        <v>0</v>
      </c>
      <c r="AY25" s="4">
        <f t="shared" si="5"/>
        <v>0</v>
      </c>
      <c r="AZ25" s="4">
        <f t="shared" si="5"/>
        <v>0</v>
      </c>
      <c r="BA25" s="95">
        <f t="shared" si="5"/>
        <v>0</v>
      </c>
      <c r="BB25" s="96"/>
      <c r="BC25" s="96"/>
    </row>
    <row r="26" spans="1:55" s="97" customFormat="1" ht="24.95" customHeight="1">
      <c r="A26" s="62">
        <f t="shared" si="6"/>
        <v>21</v>
      </c>
      <c r="B26" s="51"/>
      <c r="C26" s="71"/>
      <c r="D26" s="68"/>
      <c r="E26" s="68"/>
      <c r="F26" s="69"/>
      <c r="G26" s="68"/>
      <c r="H26" s="39" t="str">
        <f t="shared" si="0"/>
        <v>Non</v>
      </c>
      <c r="I26" s="63">
        <f t="shared" si="1"/>
        <v>0</v>
      </c>
      <c r="J26" s="117"/>
      <c r="K26" s="146">
        <f t="shared" si="2"/>
        <v>0</v>
      </c>
      <c r="L26" s="70"/>
      <c r="M26" s="64"/>
      <c r="N26" s="65"/>
      <c r="O26" s="64"/>
      <c r="P26" s="65"/>
      <c r="Q26" s="66"/>
      <c r="R26" s="67"/>
      <c r="S26" s="64"/>
      <c r="T26" s="67"/>
      <c r="U26" s="66"/>
      <c r="V26" s="67"/>
      <c r="W26" s="64"/>
      <c r="X26" s="67"/>
      <c r="Y26" s="64"/>
      <c r="Z26" s="67"/>
      <c r="AA26" s="66"/>
      <c r="AB26" s="67"/>
      <c r="AC26" s="64"/>
      <c r="AD26" s="65"/>
      <c r="AE26" s="66"/>
      <c r="AF26" s="67"/>
      <c r="AG26" s="64"/>
      <c r="AH26" s="67"/>
      <c r="AI26" s="64"/>
      <c r="AJ26" s="66"/>
      <c r="AK26" s="83"/>
      <c r="AL26" s="4">
        <f t="shared" si="3"/>
        <v>0</v>
      </c>
      <c r="AM26" s="5">
        <f t="shared" si="11"/>
        <v>0</v>
      </c>
      <c r="AN26" s="94">
        <f t="shared" ref="AN26:BA35" si="12">IF($AM26&gt;Nbcourse+AN$3-1-$J26,LARGE($L26:$AK26,Nbcourse+AN$3-$J26),0)</f>
        <v>0</v>
      </c>
      <c r="AO26" s="4">
        <f t="shared" si="12"/>
        <v>0</v>
      </c>
      <c r="AP26" s="4">
        <f t="shared" si="12"/>
        <v>0</v>
      </c>
      <c r="AQ26" s="4">
        <f t="shared" si="12"/>
        <v>0</v>
      </c>
      <c r="AR26" s="4">
        <f t="shared" si="12"/>
        <v>0</v>
      </c>
      <c r="AS26" s="4">
        <f t="shared" si="12"/>
        <v>0</v>
      </c>
      <c r="AT26" s="4">
        <f t="shared" si="12"/>
        <v>0</v>
      </c>
      <c r="AU26" s="4">
        <f t="shared" si="12"/>
        <v>0</v>
      </c>
      <c r="AV26" s="4">
        <f t="shared" si="12"/>
        <v>0</v>
      </c>
      <c r="AW26" s="4">
        <f t="shared" si="12"/>
        <v>0</v>
      </c>
      <c r="AX26" s="4">
        <f t="shared" si="12"/>
        <v>0</v>
      </c>
      <c r="AY26" s="4">
        <f t="shared" si="12"/>
        <v>0</v>
      </c>
      <c r="AZ26" s="4">
        <f t="shared" si="12"/>
        <v>0</v>
      </c>
      <c r="BA26" s="95">
        <f t="shared" si="12"/>
        <v>0</v>
      </c>
      <c r="BB26" s="96"/>
      <c r="BC26" s="96"/>
    </row>
    <row r="27" spans="1:55" s="97" customFormat="1" ht="24.95" customHeight="1">
      <c r="A27" s="39">
        <f t="shared" si="6"/>
        <v>22</v>
      </c>
      <c r="B27" s="51"/>
      <c r="C27" s="56"/>
      <c r="D27" s="57"/>
      <c r="E27" s="57"/>
      <c r="F27" s="58"/>
      <c r="G27" s="57"/>
      <c r="H27" s="39" t="str">
        <f t="shared" si="0"/>
        <v>Non</v>
      </c>
      <c r="I27" s="14">
        <f t="shared" si="1"/>
        <v>0</v>
      </c>
      <c r="J27" s="117"/>
      <c r="K27" s="146">
        <f t="shared" si="2"/>
        <v>0</v>
      </c>
      <c r="L27" s="15"/>
      <c r="M27" s="16"/>
      <c r="N27" s="54"/>
      <c r="O27" s="16"/>
      <c r="P27" s="54"/>
      <c r="Q27" s="55"/>
      <c r="R27" s="59"/>
      <c r="S27" s="16"/>
      <c r="T27" s="59"/>
      <c r="U27" s="55"/>
      <c r="V27" s="59"/>
      <c r="W27" s="16"/>
      <c r="X27" s="59"/>
      <c r="Y27" s="16"/>
      <c r="Z27" s="59"/>
      <c r="AA27" s="55"/>
      <c r="AB27" s="59"/>
      <c r="AC27" s="16"/>
      <c r="AD27" s="54"/>
      <c r="AE27" s="55"/>
      <c r="AF27" s="59"/>
      <c r="AG27" s="16"/>
      <c r="AH27" s="59"/>
      <c r="AI27" s="16"/>
      <c r="AJ27" s="55"/>
      <c r="AK27" s="82"/>
      <c r="AL27" s="4">
        <f t="shared" si="3"/>
        <v>0</v>
      </c>
      <c r="AM27" s="5">
        <f t="shared" si="11"/>
        <v>0</v>
      </c>
      <c r="AN27" s="94">
        <f t="shared" si="12"/>
        <v>0</v>
      </c>
      <c r="AO27" s="4">
        <f t="shared" si="12"/>
        <v>0</v>
      </c>
      <c r="AP27" s="4">
        <f t="shared" si="12"/>
        <v>0</v>
      </c>
      <c r="AQ27" s="4">
        <f t="shared" si="12"/>
        <v>0</v>
      </c>
      <c r="AR27" s="4">
        <f t="shared" si="12"/>
        <v>0</v>
      </c>
      <c r="AS27" s="4">
        <f t="shared" si="12"/>
        <v>0</v>
      </c>
      <c r="AT27" s="4">
        <f t="shared" si="12"/>
        <v>0</v>
      </c>
      <c r="AU27" s="4">
        <f t="shared" si="12"/>
        <v>0</v>
      </c>
      <c r="AV27" s="4">
        <f t="shared" si="12"/>
        <v>0</v>
      </c>
      <c r="AW27" s="4">
        <f t="shared" si="12"/>
        <v>0</v>
      </c>
      <c r="AX27" s="4">
        <f t="shared" si="12"/>
        <v>0</v>
      </c>
      <c r="AY27" s="4">
        <f t="shared" si="12"/>
        <v>0</v>
      </c>
      <c r="AZ27" s="4">
        <f t="shared" si="12"/>
        <v>0</v>
      </c>
      <c r="BA27" s="95">
        <f t="shared" si="12"/>
        <v>0</v>
      </c>
      <c r="BB27" s="96"/>
      <c r="BC27" s="96"/>
    </row>
    <row r="28" spans="1:55" s="97" customFormat="1" ht="24.95" customHeight="1">
      <c r="A28" s="39">
        <f t="shared" si="6"/>
        <v>23</v>
      </c>
      <c r="B28" s="51"/>
      <c r="C28" s="52"/>
      <c r="D28" s="57"/>
      <c r="E28" s="57"/>
      <c r="F28" s="58"/>
      <c r="G28" s="57"/>
      <c r="H28" s="39" t="str">
        <f t="shared" si="0"/>
        <v>Non</v>
      </c>
      <c r="I28" s="14">
        <f t="shared" si="1"/>
        <v>0</v>
      </c>
      <c r="J28" s="117"/>
      <c r="K28" s="146">
        <f t="shared" si="2"/>
        <v>0</v>
      </c>
      <c r="L28" s="15"/>
      <c r="M28" s="16"/>
      <c r="N28" s="54"/>
      <c r="O28" s="16"/>
      <c r="P28" s="54"/>
      <c r="Q28" s="55"/>
      <c r="R28" s="59"/>
      <c r="S28" s="16"/>
      <c r="T28" s="59"/>
      <c r="U28" s="55"/>
      <c r="V28" s="59"/>
      <c r="W28" s="16"/>
      <c r="X28" s="59"/>
      <c r="Y28" s="16"/>
      <c r="Z28" s="59"/>
      <c r="AA28" s="55"/>
      <c r="AB28" s="59"/>
      <c r="AC28" s="16"/>
      <c r="AD28" s="54"/>
      <c r="AE28" s="55"/>
      <c r="AF28" s="59"/>
      <c r="AG28" s="16"/>
      <c r="AH28" s="59"/>
      <c r="AI28" s="16"/>
      <c r="AJ28" s="55"/>
      <c r="AK28" s="82"/>
      <c r="AL28" s="4">
        <f t="shared" si="3"/>
        <v>0</v>
      </c>
      <c r="AM28" s="5">
        <f t="shared" si="11"/>
        <v>0</v>
      </c>
      <c r="AN28" s="94">
        <f t="shared" si="12"/>
        <v>0</v>
      </c>
      <c r="AO28" s="4">
        <f t="shared" si="12"/>
        <v>0</v>
      </c>
      <c r="AP28" s="4">
        <f t="shared" si="12"/>
        <v>0</v>
      </c>
      <c r="AQ28" s="4">
        <f t="shared" si="12"/>
        <v>0</v>
      </c>
      <c r="AR28" s="4">
        <f t="shared" si="12"/>
        <v>0</v>
      </c>
      <c r="AS28" s="4">
        <f t="shared" si="12"/>
        <v>0</v>
      </c>
      <c r="AT28" s="4">
        <f t="shared" si="12"/>
        <v>0</v>
      </c>
      <c r="AU28" s="4">
        <f t="shared" si="12"/>
        <v>0</v>
      </c>
      <c r="AV28" s="4">
        <f t="shared" si="12"/>
        <v>0</v>
      </c>
      <c r="AW28" s="4">
        <f t="shared" si="12"/>
        <v>0</v>
      </c>
      <c r="AX28" s="4">
        <f t="shared" si="12"/>
        <v>0</v>
      </c>
      <c r="AY28" s="4">
        <f t="shared" si="12"/>
        <v>0</v>
      </c>
      <c r="AZ28" s="4">
        <f t="shared" si="12"/>
        <v>0</v>
      </c>
      <c r="BA28" s="95">
        <f t="shared" si="12"/>
        <v>0</v>
      </c>
      <c r="BB28" s="96"/>
      <c r="BC28" s="96"/>
    </row>
    <row r="29" spans="1:55" s="97" customFormat="1" ht="24.95" customHeight="1">
      <c r="A29" s="39">
        <f t="shared" si="6"/>
        <v>24</v>
      </c>
      <c r="B29" s="51"/>
      <c r="C29" s="56"/>
      <c r="D29" s="57"/>
      <c r="E29" s="57"/>
      <c r="F29" s="58"/>
      <c r="G29" s="57"/>
      <c r="H29" s="39" t="str">
        <f t="shared" si="0"/>
        <v>Non</v>
      </c>
      <c r="I29" s="14">
        <f t="shared" si="1"/>
        <v>0</v>
      </c>
      <c r="J29" s="117"/>
      <c r="K29" s="146">
        <f t="shared" si="2"/>
        <v>0</v>
      </c>
      <c r="L29" s="15"/>
      <c r="M29" s="16"/>
      <c r="N29" s="54"/>
      <c r="O29" s="16"/>
      <c r="P29" s="54"/>
      <c r="Q29" s="55"/>
      <c r="R29" s="59"/>
      <c r="S29" s="16"/>
      <c r="T29" s="59"/>
      <c r="U29" s="55"/>
      <c r="V29" s="59"/>
      <c r="W29" s="16"/>
      <c r="X29" s="59"/>
      <c r="Y29" s="16"/>
      <c r="Z29" s="59"/>
      <c r="AA29" s="55"/>
      <c r="AB29" s="59"/>
      <c r="AC29" s="16"/>
      <c r="AD29" s="54"/>
      <c r="AE29" s="55"/>
      <c r="AF29" s="59"/>
      <c r="AG29" s="16"/>
      <c r="AH29" s="59"/>
      <c r="AI29" s="16"/>
      <c r="AJ29" s="55"/>
      <c r="AK29" s="82"/>
      <c r="AL29" s="4">
        <f t="shared" si="3"/>
        <v>0</v>
      </c>
      <c r="AM29" s="5">
        <f t="shared" si="11"/>
        <v>0</v>
      </c>
      <c r="AN29" s="94">
        <f t="shared" si="12"/>
        <v>0</v>
      </c>
      <c r="AO29" s="4">
        <f t="shared" si="12"/>
        <v>0</v>
      </c>
      <c r="AP29" s="4">
        <f t="shared" si="12"/>
        <v>0</v>
      </c>
      <c r="AQ29" s="4">
        <f t="shared" si="12"/>
        <v>0</v>
      </c>
      <c r="AR29" s="4">
        <f t="shared" si="12"/>
        <v>0</v>
      </c>
      <c r="AS29" s="4">
        <f t="shared" si="12"/>
        <v>0</v>
      </c>
      <c r="AT29" s="4">
        <f t="shared" si="12"/>
        <v>0</v>
      </c>
      <c r="AU29" s="4">
        <f t="shared" si="12"/>
        <v>0</v>
      </c>
      <c r="AV29" s="4">
        <f t="shared" si="12"/>
        <v>0</v>
      </c>
      <c r="AW29" s="4">
        <f t="shared" si="12"/>
        <v>0</v>
      </c>
      <c r="AX29" s="4">
        <f t="shared" si="12"/>
        <v>0</v>
      </c>
      <c r="AY29" s="4">
        <f t="shared" si="12"/>
        <v>0</v>
      </c>
      <c r="AZ29" s="4">
        <f t="shared" si="12"/>
        <v>0</v>
      </c>
      <c r="BA29" s="95">
        <f t="shared" si="12"/>
        <v>0</v>
      </c>
      <c r="BB29" s="96"/>
      <c r="BC29" s="96"/>
    </row>
    <row r="30" spans="1:55" s="97" customFormat="1" ht="24.95" customHeight="1">
      <c r="A30" s="39">
        <f t="shared" si="6"/>
        <v>25</v>
      </c>
      <c r="B30" s="51"/>
      <c r="C30" s="52"/>
      <c r="D30" s="57"/>
      <c r="E30" s="57"/>
      <c r="F30" s="58"/>
      <c r="G30" s="57"/>
      <c r="H30" s="39" t="str">
        <f t="shared" si="0"/>
        <v>Non</v>
      </c>
      <c r="I30" s="14">
        <f t="shared" si="1"/>
        <v>0</v>
      </c>
      <c r="J30" s="117"/>
      <c r="K30" s="146">
        <f t="shared" si="2"/>
        <v>0</v>
      </c>
      <c r="L30" s="15"/>
      <c r="M30" s="16"/>
      <c r="N30" s="54"/>
      <c r="O30" s="16"/>
      <c r="P30" s="54"/>
      <c r="Q30" s="55"/>
      <c r="R30" s="59"/>
      <c r="S30" s="16"/>
      <c r="T30" s="59"/>
      <c r="U30" s="55"/>
      <c r="V30" s="59"/>
      <c r="W30" s="16"/>
      <c r="X30" s="59"/>
      <c r="Y30" s="16"/>
      <c r="Z30" s="59"/>
      <c r="AA30" s="55"/>
      <c r="AB30" s="59"/>
      <c r="AC30" s="16"/>
      <c r="AD30" s="54"/>
      <c r="AE30" s="55"/>
      <c r="AF30" s="59"/>
      <c r="AG30" s="16"/>
      <c r="AH30" s="59"/>
      <c r="AI30" s="16"/>
      <c r="AJ30" s="55"/>
      <c r="AK30" s="82"/>
      <c r="AL30" s="4">
        <f t="shared" si="3"/>
        <v>0</v>
      </c>
      <c r="AM30" s="5">
        <f t="shared" si="11"/>
        <v>0</v>
      </c>
      <c r="AN30" s="94">
        <f t="shared" si="12"/>
        <v>0</v>
      </c>
      <c r="AO30" s="4">
        <f t="shared" si="12"/>
        <v>0</v>
      </c>
      <c r="AP30" s="4">
        <f t="shared" si="12"/>
        <v>0</v>
      </c>
      <c r="AQ30" s="4">
        <f t="shared" si="12"/>
        <v>0</v>
      </c>
      <c r="AR30" s="4">
        <f t="shared" si="12"/>
        <v>0</v>
      </c>
      <c r="AS30" s="4">
        <f t="shared" si="12"/>
        <v>0</v>
      </c>
      <c r="AT30" s="4">
        <f t="shared" si="12"/>
        <v>0</v>
      </c>
      <c r="AU30" s="4">
        <f t="shared" si="12"/>
        <v>0</v>
      </c>
      <c r="AV30" s="4">
        <f t="shared" si="12"/>
        <v>0</v>
      </c>
      <c r="AW30" s="4">
        <f t="shared" si="12"/>
        <v>0</v>
      </c>
      <c r="AX30" s="4">
        <f t="shared" si="12"/>
        <v>0</v>
      </c>
      <c r="AY30" s="4">
        <f t="shared" si="12"/>
        <v>0</v>
      </c>
      <c r="AZ30" s="4">
        <f t="shared" si="12"/>
        <v>0</v>
      </c>
      <c r="BA30" s="95">
        <f t="shared" si="12"/>
        <v>0</v>
      </c>
      <c r="BB30" s="96"/>
      <c r="BC30" s="96"/>
    </row>
    <row r="31" spans="1:55" s="97" customFormat="1" ht="24.95" customHeight="1">
      <c r="A31" s="39">
        <f t="shared" si="6"/>
        <v>26</v>
      </c>
      <c r="B31" s="51"/>
      <c r="C31" s="56"/>
      <c r="D31" s="57"/>
      <c r="E31" s="57"/>
      <c r="F31" s="58"/>
      <c r="G31" s="57"/>
      <c r="H31" s="39" t="str">
        <f t="shared" si="0"/>
        <v>Non</v>
      </c>
      <c r="I31" s="14">
        <f t="shared" si="1"/>
        <v>0</v>
      </c>
      <c r="J31" s="117"/>
      <c r="K31" s="146">
        <f t="shared" si="2"/>
        <v>0</v>
      </c>
      <c r="L31" s="15"/>
      <c r="M31" s="16"/>
      <c r="N31" s="54"/>
      <c r="O31" s="16"/>
      <c r="P31" s="54"/>
      <c r="Q31" s="55"/>
      <c r="R31" s="59"/>
      <c r="S31" s="16"/>
      <c r="T31" s="59"/>
      <c r="U31" s="55"/>
      <c r="V31" s="59"/>
      <c r="W31" s="16"/>
      <c r="X31" s="59"/>
      <c r="Y31" s="16"/>
      <c r="Z31" s="59"/>
      <c r="AA31" s="55"/>
      <c r="AB31" s="59"/>
      <c r="AC31" s="16"/>
      <c r="AD31" s="54"/>
      <c r="AE31" s="55"/>
      <c r="AF31" s="59"/>
      <c r="AG31" s="16"/>
      <c r="AH31" s="59"/>
      <c r="AI31" s="16"/>
      <c r="AJ31" s="55"/>
      <c r="AK31" s="82"/>
      <c r="AL31" s="4">
        <f t="shared" si="3"/>
        <v>0</v>
      </c>
      <c r="AM31" s="5">
        <f t="shared" si="11"/>
        <v>0</v>
      </c>
      <c r="AN31" s="94">
        <f t="shared" si="12"/>
        <v>0</v>
      </c>
      <c r="AO31" s="4">
        <f t="shared" si="12"/>
        <v>0</v>
      </c>
      <c r="AP31" s="4">
        <f t="shared" si="12"/>
        <v>0</v>
      </c>
      <c r="AQ31" s="4">
        <f t="shared" si="12"/>
        <v>0</v>
      </c>
      <c r="AR31" s="4">
        <f t="shared" si="12"/>
        <v>0</v>
      </c>
      <c r="AS31" s="4">
        <f t="shared" si="12"/>
        <v>0</v>
      </c>
      <c r="AT31" s="4">
        <f t="shared" si="12"/>
        <v>0</v>
      </c>
      <c r="AU31" s="4">
        <f t="shared" si="12"/>
        <v>0</v>
      </c>
      <c r="AV31" s="4">
        <f t="shared" si="12"/>
        <v>0</v>
      </c>
      <c r="AW31" s="4">
        <f t="shared" si="12"/>
        <v>0</v>
      </c>
      <c r="AX31" s="4">
        <f t="shared" si="12"/>
        <v>0</v>
      </c>
      <c r="AY31" s="4">
        <f t="shared" si="12"/>
        <v>0</v>
      </c>
      <c r="AZ31" s="4">
        <f t="shared" si="12"/>
        <v>0</v>
      </c>
      <c r="BA31" s="95">
        <f t="shared" si="12"/>
        <v>0</v>
      </c>
      <c r="BB31" s="96"/>
      <c r="BC31" s="96"/>
    </row>
    <row r="32" spans="1:55" s="97" customFormat="1" ht="24.95" customHeight="1">
      <c r="A32" s="39">
        <f t="shared" si="6"/>
        <v>27</v>
      </c>
      <c r="B32" s="51"/>
      <c r="C32" s="56"/>
      <c r="D32" s="57"/>
      <c r="E32" s="57"/>
      <c r="F32" s="58"/>
      <c r="G32" s="57"/>
      <c r="H32" s="39" t="str">
        <f t="shared" si="0"/>
        <v>Non</v>
      </c>
      <c r="I32" s="14">
        <f t="shared" si="1"/>
        <v>0</v>
      </c>
      <c r="J32" s="117"/>
      <c r="K32" s="146">
        <f t="shared" si="2"/>
        <v>0</v>
      </c>
      <c r="L32" s="15"/>
      <c r="M32" s="16"/>
      <c r="N32" s="54"/>
      <c r="O32" s="16"/>
      <c r="P32" s="54"/>
      <c r="Q32" s="55"/>
      <c r="R32" s="59"/>
      <c r="S32" s="16"/>
      <c r="T32" s="59"/>
      <c r="U32" s="55"/>
      <c r="V32" s="59"/>
      <c r="W32" s="16"/>
      <c r="X32" s="59"/>
      <c r="Y32" s="16"/>
      <c r="Z32" s="59"/>
      <c r="AA32" s="55"/>
      <c r="AB32" s="59"/>
      <c r="AC32" s="16"/>
      <c r="AD32" s="54"/>
      <c r="AE32" s="55"/>
      <c r="AF32" s="59"/>
      <c r="AG32" s="16"/>
      <c r="AH32" s="59"/>
      <c r="AI32" s="16"/>
      <c r="AJ32" s="55"/>
      <c r="AK32" s="82"/>
      <c r="AL32" s="4">
        <f t="shared" si="3"/>
        <v>0</v>
      </c>
      <c r="AM32" s="5">
        <f t="shared" si="11"/>
        <v>0</v>
      </c>
      <c r="AN32" s="94">
        <f t="shared" si="12"/>
        <v>0</v>
      </c>
      <c r="AO32" s="4">
        <f t="shared" si="12"/>
        <v>0</v>
      </c>
      <c r="AP32" s="4">
        <f t="shared" si="12"/>
        <v>0</v>
      </c>
      <c r="AQ32" s="4">
        <f t="shared" si="12"/>
        <v>0</v>
      </c>
      <c r="AR32" s="4">
        <f t="shared" si="12"/>
        <v>0</v>
      </c>
      <c r="AS32" s="4">
        <f t="shared" si="12"/>
        <v>0</v>
      </c>
      <c r="AT32" s="4">
        <f t="shared" si="12"/>
        <v>0</v>
      </c>
      <c r="AU32" s="4">
        <f t="shared" si="12"/>
        <v>0</v>
      </c>
      <c r="AV32" s="4">
        <f t="shared" si="12"/>
        <v>0</v>
      </c>
      <c r="AW32" s="4">
        <f t="shared" si="12"/>
        <v>0</v>
      </c>
      <c r="AX32" s="4">
        <f t="shared" si="12"/>
        <v>0</v>
      </c>
      <c r="AY32" s="4">
        <f t="shared" si="12"/>
        <v>0</v>
      </c>
      <c r="AZ32" s="4">
        <f t="shared" si="12"/>
        <v>0</v>
      </c>
      <c r="BA32" s="95">
        <f t="shared" si="12"/>
        <v>0</v>
      </c>
      <c r="BB32" s="96"/>
      <c r="BC32" s="96"/>
    </row>
    <row r="33" spans="1:55" s="97" customFormat="1" ht="24.95" customHeight="1">
      <c r="A33" s="39">
        <f t="shared" si="6"/>
        <v>28</v>
      </c>
      <c r="B33" s="51"/>
      <c r="C33" s="56"/>
      <c r="D33" s="57"/>
      <c r="E33" s="57"/>
      <c r="F33" s="58"/>
      <c r="G33" s="57"/>
      <c r="H33" s="39" t="str">
        <f t="shared" si="0"/>
        <v>Non</v>
      </c>
      <c r="I33" s="14">
        <f t="shared" si="1"/>
        <v>0</v>
      </c>
      <c r="J33" s="117"/>
      <c r="K33" s="146">
        <f t="shared" si="2"/>
        <v>0</v>
      </c>
      <c r="L33" s="15"/>
      <c r="M33" s="16"/>
      <c r="N33" s="54"/>
      <c r="O33" s="16"/>
      <c r="P33" s="54"/>
      <c r="Q33" s="55"/>
      <c r="R33" s="59"/>
      <c r="S33" s="16"/>
      <c r="T33" s="59"/>
      <c r="U33" s="55"/>
      <c r="V33" s="59"/>
      <c r="W33" s="16"/>
      <c r="X33" s="59"/>
      <c r="Y33" s="16"/>
      <c r="Z33" s="59"/>
      <c r="AA33" s="55"/>
      <c r="AB33" s="59"/>
      <c r="AC33" s="16"/>
      <c r="AD33" s="54"/>
      <c r="AE33" s="55"/>
      <c r="AF33" s="59"/>
      <c r="AG33" s="16"/>
      <c r="AH33" s="59"/>
      <c r="AI33" s="16"/>
      <c r="AJ33" s="55"/>
      <c r="AK33" s="82"/>
      <c r="AL33" s="4">
        <f t="shared" si="3"/>
        <v>0</v>
      </c>
      <c r="AM33" s="5">
        <f t="shared" si="11"/>
        <v>0</v>
      </c>
      <c r="AN33" s="94">
        <f t="shared" si="12"/>
        <v>0</v>
      </c>
      <c r="AO33" s="4">
        <f t="shared" si="12"/>
        <v>0</v>
      </c>
      <c r="AP33" s="4">
        <f t="shared" si="12"/>
        <v>0</v>
      </c>
      <c r="AQ33" s="4">
        <f t="shared" si="12"/>
        <v>0</v>
      </c>
      <c r="AR33" s="4">
        <f t="shared" si="12"/>
        <v>0</v>
      </c>
      <c r="AS33" s="4">
        <f t="shared" si="12"/>
        <v>0</v>
      </c>
      <c r="AT33" s="4">
        <f t="shared" si="12"/>
        <v>0</v>
      </c>
      <c r="AU33" s="4">
        <f t="shared" si="12"/>
        <v>0</v>
      </c>
      <c r="AV33" s="4">
        <f t="shared" si="12"/>
        <v>0</v>
      </c>
      <c r="AW33" s="4">
        <f t="shared" si="12"/>
        <v>0</v>
      </c>
      <c r="AX33" s="4">
        <f t="shared" si="12"/>
        <v>0</v>
      </c>
      <c r="AY33" s="4">
        <f t="shared" si="12"/>
        <v>0</v>
      </c>
      <c r="AZ33" s="4">
        <f t="shared" si="12"/>
        <v>0</v>
      </c>
      <c r="BA33" s="95">
        <f t="shared" si="12"/>
        <v>0</v>
      </c>
      <c r="BB33" s="96"/>
      <c r="BC33" s="96"/>
    </row>
    <row r="34" spans="1:55" s="97" customFormat="1" ht="24.95" customHeight="1">
      <c r="A34" s="39">
        <f t="shared" si="6"/>
        <v>29</v>
      </c>
      <c r="B34" s="51"/>
      <c r="C34" s="56"/>
      <c r="D34" s="57"/>
      <c r="E34" s="57"/>
      <c r="F34" s="58"/>
      <c r="G34" s="57"/>
      <c r="H34" s="39" t="str">
        <f t="shared" si="0"/>
        <v>Non</v>
      </c>
      <c r="I34" s="14">
        <f t="shared" si="1"/>
        <v>0</v>
      </c>
      <c r="J34" s="117"/>
      <c r="K34" s="146">
        <f t="shared" si="2"/>
        <v>0</v>
      </c>
      <c r="L34" s="15"/>
      <c r="M34" s="16"/>
      <c r="N34" s="54"/>
      <c r="O34" s="16"/>
      <c r="P34" s="54"/>
      <c r="Q34" s="55"/>
      <c r="R34" s="59"/>
      <c r="S34" s="16"/>
      <c r="T34" s="59"/>
      <c r="U34" s="55"/>
      <c r="V34" s="59"/>
      <c r="W34" s="16"/>
      <c r="X34" s="59"/>
      <c r="Y34" s="16"/>
      <c r="Z34" s="59"/>
      <c r="AA34" s="55"/>
      <c r="AB34" s="59"/>
      <c r="AC34" s="16"/>
      <c r="AD34" s="54"/>
      <c r="AE34" s="55"/>
      <c r="AF34" s="59"/>
      <c r="AG34" s="16"/>
      <c r="AH34" s="59"/>
      <c r="AI34" s="16"/>
      <c r="AJ34" s="55"/>
      <c r="AK34" s="82"/>
      <c r="AL34" s="4">
        <f t="shared" si="3"/>
        <v>0</v>
      </c>
      <c r="AM34" s="5">
        <f t="shared" si="11"/>
        <v>0</v>
      </c>
      <c r="AN34" s="94">
        <f t="shared" si="12"/>
        <v>0</v>
      </c>
      <c r="AO34" s="4">
        <f t="shared" si="12"/>
        <v>0</v>
      </c>
      <c r="AP34" s="4">
        <f t="shared" si="12"/>
        <v>0</v>
      </c>
      <c r="AQ34" s="4">
        <f t="shared" si="12"/>
        <v>0</v>
      </c>
      <c r="AR34" s="4">
        <f t="shared" si="12"/>
        <v>0</v>
      </c>
      <c r="AS34" s="4">
        <f t="shared" si="12"/>
        <v>0</v>
      </c>
      <c r="AT34" s="4">
        <f t="shared" si="12"/>
        <v>0</v>
      </c>
      <c r="AU34" s="4">
        <f t="shared" si="12"/>
        <v>0</v>
      </c>
      <c r="AV34" s="4">
        <f t="shared" si="12"/>
        <v>0</v>
      </c>
      <c r="AW34" s="4">
        <f t="shared" si="12"/>
        <v>0</v>
      </c>
      <c r="AX34" s="4">
        <f t="shared" si="12"/>
        <v>0</v>
      </c>
      <c r="AY34" s="4">
        <f t="shared" si="12"/>
        <v>0</v>
      </c>
      <c r="AZ34" s="4">
        <f t="shared" si="12"/>
        <v>0</v>
      </c>
      <c r="BA34" s="95">
        <f t="shared" si="12"/>
        <v>0</v>
      </c>
      <c r="BB34" s="96"/>
      <c r="BC34" s="96"/>
    </row>
    <row r="35" spans="1:55" s="97" customFormat="1" ht="24.95" customHeight="1" thickBot="1">
      <c r="A35" s="39">
        <f t="shared" si="6"/>
        <v>30</v>
      </c>
      <c r="B35" s="51"/>
      <c r="C35" s="52"/>
      <c r="D35" s="57"/>
      <c r="E35" s="57"/>
      <c r="F35" s="58"/>
      <c r="G35" s="57"/>
      <c r="H35" s="39" t="str">
        <f t="shared" si="0"/>
        <v>Non</v>
      </c>
      <c r="I35" s="14">
        <f t="shared" si="1"/>
        <v>0</v>
      </c>
      <c r="J35" s="117"/>
      <c r="K35" s="146">
        <f t="shared" si="2"/>
        <v>0</v>
      </c>
      <c r="L35" s="15"/>
      <c r="M35" s="16"/>
      <c r="N35" s="54"/>
      <c r="O35" s="16"/>
      <c r="P35" s="54"/>
      <c r="Q35" s="55"/>
      <c r="R35" s="59"/>
      <c r="S35" s="16"/>
      <c r="T35" s="59"/>
      <c r="U35" s="55"/>
      <c r="V35" s="59"/>
      <c r="W35" s="16"/>
      <c r="X35" s="59"/>
      <c r="Y35" s="16"/>
      <c r="Z35" s="59"/>
      <c r="AA35" s="55"/>
      <c r="AB35" s="59"/>
      <c r="AC35" s="16"/>
      <c r="AD35" s="54"/>
      <c r="AE35" s="55"/>
      <c r="AF35" s="59"/>
      <c r="AG35" s="16"/>
      <c r="AH35" s="59"/>
      <c r="AI35" s="16"/>
      <c r="AJ35" s="55"/>
      <c r="AK35" s="82"/>
      <c r="AL35" s="4">
        <f t="shared" si="3"/>
        <v>0</v>
      </c>
      <c r="AM35" s="5">
        <f>COUNTA(L35:AK35)</f>
        <v>0</v>
      </c>
      <c r="AN35" s="94">
        <f t="shared" si="12"/>
        <v>0</v>
      </c>
      <c r="AO35" s="4">
        <f t="shared" si="12"/>
        <v>0</v>
      </c>
      <c r="AP35" s="4">
        <f t="shared" si="12"/>
        <v>0</v>
      </c>
      <c r="AQ35" s="4">
        <f t="shared" si="12"/>
        <v>0</v>
      </c>
      <c r="AR35" s="4">
        <f t="shared" si="12"/>
        <v>0</v>
      </c>
      <c r="AS35" s="4">
        <f t="shared" si="12"/>
        <v>0</v>
      </c>
      <c r="AT35" s="4">
        <f t="shared" si="12"/>
        <v>0</v>
      </c>
      <c r="AU35" s="4">
        <f t="shared" si="12"/>
        <v>0</v>
      </c>
      <c r="AV35" s="4">
        <f t="shared" si="12"/>
        <v>0</v>
      </c>
      <c r="AW35" s="4">
        <f t="shared" si="12"/>
        <v>0</v>
      </c>
      <c r="AX35" s="4">
        <f t="shared" si="12"/>
        <v>0</v>
      </c>
      <c r="AY35" s="4">
        <f t="shared" si="12"/>
        <v>0</v>
      </c>
      <c r="AZ35" s="4">
        <f t="shared" si="12"/>
        <v>0</v>
      </c>
      <c r="BA35" s="95">
        <f t="shared" si="12"/>
        <v>0</v>
      </c>
      <c r="BB35" s="96"/>
      <c r="BC35" s="96"/>
    </row>
    <row r="36" spans="1:55" s="97" customFormat="1" ht="24.95" customHeight="1" thickBot="1">
      <c r="A36" s="84"/>
      <c r="B36" s="85"/>
      <c r="C36" s="86" t="s">
        <v>6</v>
      </c>
      <c r="D36" s="86"/>
      <c r="E36" s="86"/>
      <c r="F36" s="86"/>
      <c r="G36" s="86"/>
      <c r="H36" s="85"/>
      <c r="I36" s="13"/>
      <c r="J36" s="85"/>
      <c r="K36" s="147"/>
      <c r="L36" s="87">
        <f>COUNT(L$6:L35)</f>
        <v>7</v>
      </c>
      <c r="M36" s="88">
        <f>COUNT(M$6:M35)</f>
        <v>7</v>
      </c>
      <c r="N36" s="89">
        <f>COUNT(N$6:N35)</f>
        <v>15</v>
      </c>
      <c r="O36" s="88">
        <f>COUNT(O$6:O35)</f>
        <v>15</v>
      </c>
      <c r="P36" s="89">
        <f>COUNT(P$6:P35)</f>
        <v>0</v>
      </c>
      <c r="Q36" s="90">
        <f>COUNT(Q$6:Q35)</f>
        <v>0</v>
      </c>
      <c r="R36" s="91">
        <f>COUNT(R$6:R35)</f>
        <v>0</v>
      </c>
      <c r="S36" s="88">
        <f>COUNT(S$6:S35)</f>
        <v>0</v>
      </c>
      <c r="T36" s="91">
        <f>COUNT(T$6:T35)</f>
        <v>0</v>
      </c>
      <c r="U36" s="90">
        <f>COUNT(U$6:U35)</f>
        <v>0</v>
      </c>
      <c r="V36" s="91">
        <f>COUNT(V$6:V35)</f>
        <v>0</v>
      </c>
      <c r="W36" s="88">
        <f>COUNT(W$6:W35)</f>
        <v>0</v>
      </c>
      <c r="X36" s="91">
        <f>COUNT(X$6:X35)</f>
        <v>0</v>
      </c>
      <c r="Y36" s="88">
        <f>COUNT(Y$6:Y35)</f>
        <v>0</v>
      </c>
      <c r="Z36" s="91">
        <f>COUNT(Z$6:Z35)</f>
        <v>0</v>
      </c>
      <c r="AA36" s="90">
        <f>COUNT(AA$6:AA35)</f>
        <v>0</v>
      </c>
      <c r="AB36" s="91">
        <f>COUNT(AB$6:AB35)</f>
        <v>0</v>
      </c>
      <c r="AC36" s="88">
        <f>COUNT(AC$6:AC35)</f>
        <v>0</v>
      </c>
      <c r="AD36" s="89">
        <f>COUNT(AD$6:AD35)</f>
        <v>0</v>
      </c>
      <c r="AE36" s="90">
        <f>COUNT(AE$6:AE35)</f>
        <v>0</v>
      </c>
      <c r="AF36" s="91">
        <f>COUNT(AF$6:AF35)</f>
        <v>0</v>
      </c>
      <c r="AG36" s="88">
        <f>COUNT(AG$6:AG35)</f>
        <v>0</v>
      </c>
      <c r="AH36" s="91">
        <f>COUNT(AH$6:AH35)</f>
        <v>0</v>
      </c>
      <c r="AI36" s="88">
        <f>COUNT(AI$6:AI35)</f>
        <v>0</v>
      </c>
      <c r="AJ36" s="90">
        <f>COUNT(AJ$6:AJ35)</f>
        <v>0</v>
      </c>
      <c r="AK36" s="92">
        <f>COUNT(AK$6:AK35)</f>
        <v>0</v>
      </c>
      <c r="AL36" s="4"/>
      <c r="AM36" s="5"/>
      <c r="AN36" s="125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7"/>
      <c r="BB36" s="96"/>
      <c r="BC36" s="96"/>
    </row>
    <row r="37" spans="1:55" ht="23.25" customHeight="1">
      <c r="A37" s="11"/>
      <c r="B37" s="40"/>
      <c r="D37" s="42"/>
      <c r="E37" s="42"/>
      <c r="F37" s="9" t="s">
        <v>15</v>
      </c>
      <c r="G37" s="43">
        <f>Nbcourse</f>
        <v>5</v>
      </c>
      <c r="I37" s="44"/>
      <c r="J37" s="11"/>
      <c r="K37" s="11"/>
      <c r="M37" s="45"/>
      <c r="N37" s="5"/>
      <c r="O37" s="5"/>
      <c r="T37" s="46"/>
      <c r="U37" s="5"/>
      <c r="V37" s="5"/>
      <c r="W37" s="5"/>
      <c r="X37" s="9" t="s">
        <v>16</v>
      </c>
      <c r="Y37" s="10">
        <f>classé/2</f>
        <v>2</v>
      </c>
      <c r="Z37" s="46" t="s">
        <v>17</v>
      </c>
      <c r="AA37" s="5"/>
      <c r="AB37" s="5"/>
      <c r="AC37" s="5"/>
      <c r="AD37" s="5"/>
      <c r="AE37" s="5"/>
      <c r="AF37" s="9"/>
      <c r="AG37" s="10"/>
      <c r="AH37" s="5"/>
      <c r="AI37" s="5"/>
      <c r="AJ37" s="5"/>
      <c r="AK37" s="47"/>
      <c r="AL37" s="47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42"/>
      <c r="BC37" s="42"/>
    </row>
    <row r="38" spans="1:55">
      <c r="A38" s="11"/>
      <c r="B38" s="11"/>
      <c r="C38" s="42"/>
      <c r="D38" s="42"/>
      <c r="E38" s="42"/>
      <c r="F38" s="42"/>
      <c r="G38" s="42"/>
      <c r="H38" s="11"/>
      <c r="I38" s="44"/>
      <c r="J38" s="11"/>
      <c r="K38" s="11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47"/>
      <c r="AL38" s="47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42"/>
      <c r="BC38" s="42"/>
    </row>
    <row r="39" spans="1:55">
      <c r="A39" s="11"/>
      <c r="B39" s="11"/>
      <c r="C39" s="48"/>
      <c r="D39" s="42"/>
      <c r="E39" s="42"/>
      <c r="F39" s="42"/>
      <c r="G39" s="42"/>
      <c r="H39" s="11"/>
      <c r="I39" s="44"/>
      <c r="J39" s="11"/>
      <c r="K39" s="11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47"/>
      <c r="AL39" s="47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42"/>
      <c r="BC39" s="42"/>
    </row>
    <row r="40" spans="1:55">
      <c r="A40" s="11"/>
      <c r="B40" s="11"/>
      <c r="C40" s="48"/>
      <c r="D40" s="42"/>
      <c r="E40" s="42"/>
      <c r="F40" s="42"/>
      <c r="G40" s="42"/>
      <c r="H40" s="11"/>
      <c r="I40" s="44"/>
      <c r="J40" s="11"/>
      <c r="K40" s="11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47"/>
      <c r="AL40" s="47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42"/>
      <c r="BC40" s="42"/>
    </row>
    <row r="41" spans="1:55">
      <c r="A41" s="11"/>
      <c r="B41" s="11"/>
      <c r="C41" s="48"/>
      <c r="D41" s="42"/>
      <c r="E41" s="42"/>
      <c r="F41" s="42"/>
      <c r="G41" s="42"/>
      <c r="H41" s="11"/>
      <c r="I41" s="44"/>
      <c r="J41" s="11"/>
      <c r="K41" s="11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47"/>
      <c r="AL41" s="47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42"/>
      <c r="BC41" s="42"/>
    </row>
  </sheetData>
  <mergeCells count="16">
    <mergeCell ref="AN2:BA2"/>
    <mergeCell ref="Z3:AA3"/>
    <mergeCell ref="AH3:AI3"/>
    <mergeCell ref="AJ3:AK3"/>
    <mergeCell ref="AB3:AC3"/>
    <mergeCell ref="AD3:AE3"/>
    <mergeCell ref="AF3:AG3"/>
    <mergeCell ref="X3:Y3"/>
    <mergeCell ref="N3:O3"/>
    <mergeCell ref="J3:J5"/>
    <mergeCell ref="L3:M3"/>
    <mergeCell ref="P3:Q3"/>
    <mergeCell ref="K3:K5"/>
    <mergeCell ref="R3:S3"/>
    <mergeCell ref="T3:U3"/>
    <mergeCell ref="V3:W3"/>
  </mergeCells>
  <phoneticPr fontId="0" type="noConversion"/>
  <dataValidations count="1">
    <dataValidation type="list" errorStyle="information" showInputMessage="1" showErrorMessage="1" errorTitle="ASK Inconnue" error="ASK Inconnue_x000a__x000a_Confirmez vous votre saisie ?" sqref="G6:G35">
      <formula1>$BC$6:$BC$20</formula1>
    </dataValidation>
  </dataValidations>
  <printOptions horizontalCentered="1"/>
  <pageMargins left="0.78740157480314965" right="0.78740157480314965" top="0.4" bottom="0.39370078740157483" header="0.19685039370078741" footer="0.19685039370078741"/>
  <pageSetup paperSize="9" scale="81" orientation="portrait" r:id="rId1"/>
  <headerFooter alignWithMargins="0">
    <oddFooter>&amp;C&amp;"Times New Roman,Gras italique"Page &amp;P / &amp;N&amp;R&amp;"Times New Roman,Italique"&amp;D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Feuil15">
    <pageSetUpPr fitToPage="1"/>
  </sheetPr>
  <dimension ref="A1:BB50"/>
  <sheetViews>
    <sheetView tabSelected="1" zoomScale="75" workbookViewId="0">
      <pane xSplit="11" ySplit="5" topLeftCell="L6" activePane="bottomRight" state="frozen"/>
      <selection activeCell="AJ10" sqref="AJ10"/>
      <selection pane="topRight" activeCell="AJ10" sqref="AJ10"/>
      <selection pane="bottomLeft" activeCell="AJ10" sqref="AJ10"/>
      <selection pane="bottomRight" activeCell="BC9" sqref="BC9"/>
    </sheetView>
  </sheetViews>
  <sheetFormatPr baseColWidth="10" defaultRowHeight="12.75"/>
  <cols>
    <col min="1" max="1" width="3.83203125" style="12" customWidth="1"/>
    <col min="2" max="2" width="4.5" style="12" customWidth="1"/>
    <col min="3" max="3" width="2.83203125" style="41" customWidth="1"/>
    <col min="4" max="4" width="18.5" style="45" customWidth="1"/>
    <col min="5" max="5" width="12" style="45"/>
    <col min="6" max="6" width="1.83203125" style="45" customWidth="1"/>
    <col min="7" max="7" width="20" style="45" customWidth="1"/>
    <col min="8" max="8" width="6.83203125" style="12" customWidth="1"/>
    <col min="9" max="9" width="7.33203125" style="49" customWidth="1"/>
    <col min="10" max="10" width="3.83203125" style="12" customWidth="1"/>
    <col min="11" max="11" width="3.6640625" style="12" customWidth="1"/>
    <col min="12" max="15" width="5.83203125" style="2" customWidth="1"/>
    <col min="16" max="35" width="5.83203125" style="2" hidden="1" customWidth="1"/>
    <col min="36" max="36" width="5.83203125" style="2" customWidth="1"/>
    <col min="37" max="38" width="5.83203125" style="50" customWidth="1"/>
    <col min="39" max="39" width="3.83203125" style="12" customWidth="1"/>
    <col min="40" max="40" width="3.33203125" style="12" customWidth="1"/>
    <col min="41" max="53" width="3.83203125" style="12" customWidth="1"/>
    <col min="54" max="16384" width="12" style="45"/>
  </cols>
  <sheetData>
    <row r="1" spans="1:54" s="18" customFormat="1" ht="35.25" customHeight="1">
      <c r="A1" s="17" t="s">
        <v>60</v>
      </c>
      <c r="B1" s="17"/>
      <c r="C1" s="17"/>
      <c r="D1" s="17"/>
      <c r="E1" s="17"/>
      <c r="F1" s="17"/>
      <c r="G1" s="17"/>
      <c r="H1" s="19" t="s">
        <v>45</v>
      </c>
      <c r="I1" s="17"/>
      <c r="M1" s="17"/>
      <c r="O1" s="17"/>
      <c r="P1" s="19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20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</row>
    <row r="2" spans="1:54" s="100" customFormat="1" ht="9" customHeight="1" thickBot="1">
      <c r="A2" s="21"/>
      <c r="B2" s="21"/>
      <c r="C2" s="7"/>
      <c r="D2" s="6"/>
      <c r="E2" s="6"/>
      <c r="F2" s="6"/>
      <c r="G2" s="6"/>
      <c r="H2" s="6"/>
      <c r="I2" s="22"/>
      <c r="J2" s="23"/>
      <c r="K2" s="2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24"/>
      <c r="AL2" s="24"/>
      <c r="AM2" s="99"/>
      <c r="AN2" s="166" t="s">
        <v>10</v>
      </c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8"/>
    </row>
    <row r="3" spans="1:54" s="104" customFormat="1" ht="66" customHeight="1">
      <c r="A3" s="75"/>
      <c r="B3" s="76"/>
      <c r="C3" s="77"/>
      <c r="D3" s="78" t="s">
        <v>0</v>
      </c>
      <c r="E3" s="78" t="s">
        <v>1</v>
      </c>
      <c r="F3" s="79"/>
      <c r="G3" s="78" t="s">
        <v>2</v>
      </c>
      <c r="H3" s="26" t="s">
        <v>3</v>
      </c>
      <c r="I3" s="27" t="s">
        <v>4</v>
      </c>
      <c r="J3" s="159" t="s">
        <v>21</v>
      </c>
      <c r="K3" s="163" t="s">
        <v>24</v>
      </c>
      <c r="L3" s="162">
        <v>42806</v>
      </c>
      <c r="M3" s="158"/>
      <c r="N3" s="158">
        <v>42911</v>
      </c>
      <c r="O3" s="158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8">
        <v>43009</v>
      </c>
      <c r="AK3" s="169"/>
      <c r="AL3" s="25" t="s">
        <v>11</v>
      </c>
      <c r="AM3" s="25" t="s">
        <v>18</v>
      </c>
      <c r="AN3" s="101">
        <v>1</v>
      </c>
      <c r="AO3" s="102">
        <v>2</v>
      </c>
      <c r="AP3" s="102">
        <v>3</v>
      </c>
      <c r="AQ3" s="102">
        <v>4</v>
      </c>
      <c r="AR3" s="102">
        <v>5</v>
      </c>
      <c r="AS3" s="102">
        <v>6</v>
      </c>
      <c r="AT3" s="102">
        <v>7</v>
      </c>
      <c r="AU3" s="102">
        <v>8</v>
      </c>
      <c r="AV3" s="102">
        <v>9</v>
      </c>
      <c r="AW3" s="102">
        <v>10</v>
      </c>
      <c r="AX3" s="102">
        <v>11</v>
      </c>
      <c r="AY3" s="102">
        <v>12</v>
      </c>
      <c r="AZ3" s="102">
        <v>13</v>
      </c>
      <c r="BA3" s="103">
        <v>14</v>
      </c>
      <c r="BB3" s="25"/>
    </row>
    <row r="4" spans="1:54" s="109" customFormat="1" ht="16.5" customHeight="1" thickBot="1">
      <c r="A4" s="80"/>
      <c r="B4" s="28"/>
      <c r="C4" s="29"/>
      <c r="D4" s="30"/>
      <c r="E4" s="30"/>
      <c r="F4" s="31"/>
      <c r="G4" s="30"/>
      <c r="H4" s="32"/>
      <c r="I4" s="33"/>
      <c r="J4" s="160"/>
      <c r="K4" s="164"/>
      <c r="L4" s="34" t="s">
        <v>13</v>
      </c>
      <c r="M4" s="35" t="s">
        <v>14</v>
      </c>
      <c r="N4" s="38" t="s">
        <v>13</v>
      </c>
      <c r="O4" s="35" t="s">
        <v>14</v>
      </c>
      <c r="P4" s="38" t="s">
        <v>13</v>
      </c>
      <c r="Q4" s="37" t="s">
        <v>14</v>
      </c>
      <c r="R4" s="36" t="s">
        <v>13</v>
      </c>
      <c r="S4" s="35" t="s">
        <v>14</v>
      </c>
      <c r="T4" s="36" t="s">
        <v>13</v>
      </c>
      <c r="U4" s="37" t="s">
        <v>14</v>
      </c>
      <c r="V4" s="36" t="s">
        <v>13</v>
      </c>
      <c r="W4" s="35" t="s">
        <v>14</v>
      </c>
      <c r="X4" s="36" t="s">
        <v>13</v>
      </c>
      <c r="Y4" s="35" t="s">
        <v>14</v>
      </c>
      <c r="Z4" s="36" t="s">
        <v>13</v>
      </c>
      <c r="AA4" s="37" t="s">
        <v>14</v>
      </c>
      <c r="AB4" s="36" t="s">
        <v>13</v>
      </c>
      <c r="AC4" s="35" t="s">
        <v>14</v>
      </c>
      <c r="AD4" s="38" t="s">
        <v>13</v>
      </c>
      <c r="AE4" s="37" t="s">
        <v>14</v>
      </c>
      <c r="AF4" s="36" t="s">
        <v>13</v>
      </c>
      <c r="AG4" s="35" t="s">
        <v>14</v>
      </c>
      <c r="AH4" s="36" t="s">
        <v>13</v>
      </c>
      <c r="AI4" s="35" t="s">
        <v>14</v>
      </c>
      <c r="AJ4" s="36" t="s">
        <v>13</v>
      </c>
      <c r="AK4" s="81" t="s">
        <v>14</v>
      </c>
      <c r="AL4" s="25"/>
      <c r="AM4" s="105"/>
      <c r="AN4" s="106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8"/>
      <c r="BB4" s="105"/>
    </row>
    <row r="5" spans="1:54" s="109" customFormat="1" ht="16.5" customHeight="1" thickBot="1">
      <c r="A5" s="139"/>
      <c r="B5" s="140"/>
      <c r="C5" s="141"/>
      <c r="D5" s="142" t="s">
        <v>23</v>
      </c>
      <c r="E5" s="142"/>
      <c r="F5" s="143"/>
      <c r="G5" s="142"/>
      <c r="H5" s="144"/>
      <c r="I5" s="145"/>
      <c r="J5" s="161"/>
      <c r="K5" s="165"/>
      <c r="L5" s="134" t="s">
        <v>146</v>
      </c>
      <c r="M5" s="133"/>
      <c r="N5" s="134"/>
      <c r="O5" s="133"/>
      <c r="P5" s="134"/>
      <c r="Q5" s="133"/>
      <c r="R5" s="134"/>
      <c r="S5" s="133"/>
      <c r="T5" s="134"/>
      <c r="U5" s="133"/>
      <c r="V5" s="134"/>
      <c r="W5" s="133"/>
      <c r="X5" s="134"/>
      <c r="Y5" s="133"/>
      <c r="Z5" s="134"/>
      <c r="AA5" s="133"/>
      <c r="AB5" s="134"/>
      <c r="AC5" s="133"/>
      <c r="AD5" s="134"/>
      <c r="AE5" s="133"/>
      <c r="AF5" s="134"/>
      <c r="AG5" s="133"/>
      <c r="AH5" s="132"/>
      <c r="AI5" s="133"/>
      <c r="AJ5" s="134"/>
      <c r="AK5" s="133"/>
      <c r="AL5" s="25"/>
      <c r="AM5" s="105"/>
      <c r="AN5" s="106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8"/>
      <c r="BB5" s="105"/>
    </row>
    <row r="6" spans="1:54" s="97" customFormat="1" ht="24.95" customHeight="1">
      <c r="A6" s="110">
        <v>1</v>
      </c>
      <c r="B6" s="111"/>
      <c r="C6" s="112"/>
      <c r="D6" s="153" t="s">
        <v>148</v>
      </c>
      <c r="E6" s="113" t="s">
        <v>149</v>
      </c>
      <c r="F6" s="114"/>
      <c r="G6" s="153" t="s">
        <v>27</v>
      </c>
      <c r="H6" s="39" t="str">
        <f t="shared" ref="H6:H35" si="0">IF(COUNTA(AK6)&gt;0,IF(COUNTA(L6:AK6)&lt;classé,"Non","Oui"),"Non")</f>
        <v>Non</v>
      </c>
      <c r="I6" s="115">
        <f t="shared" ref="I6:I35" si="1">SUM(L6:AK6)-SUM(AN6:BA6)+K6</f>
        <v>180</v>
      </c>
      <c r="J6" s="116"/>
      <c r="K6" s="146">
        <f t="shared" ref="K6:K35" si="2">COUNTIF(L$5:AK$5,$D6)*4</f>
        <v>0</v>
      </c>
      <c r="L6" s="118">
        <v>40</v>
      </c>
      <c r="M6" s="119">
        <v>40</v>
      </c>
      <c r="N6" s="120">
        <v>50</v>
      </c>
      <c r="O6" s="119">
        <v>50</v>
      </c>
      <c r="P6" s="120"/>
      <c r="Q6" s="121"/>
      <c r="R6" s="122"/>
      <c r="S6" s="119"/>
      <c r="T6" s="122"/>
      <c r="U6" s="121"/>
      <c r="V6" s="122"/>
      <c r="W6" s="119"/>
      <c r="X6" s="122"/>
      <c r="Y6" s="119"/>
      <c r="Z6" s="122"/>
      <c r="AA6" s="121"/>
      <c r="AB6" s="122"/>
      <c r="AC6" s="119"/>
      <c r="AD6" s="120"/>
      <c r="AE6" s="121"/>
      <c r="AF6" s="122"/>
      <c r="AG6" s="119"/>
      <c r="AH6" s="122"/>
      <c r="AI6" s="119"/>
      <c r="AJ6" s="120"/>
      <c r="AK6" s="119"/>
      <c r="AL6" s="4">
        <f t="shared" ref="AL6:AL35" si="3">MAX(L6:AK6)</f>
        <v>50</v>
      </c>
      <c r="AM6" s="5">
        <f t="shared" ref="AM6:AM24" si="4">COUNTA(L6:AK6)</f>
        <v>4</v>
      </c>
      <c r="AN6" s="94">
        <f t="shared" ref="AN6:BA15" si="5">IF($AM6&gt;Nbcourse+AN$3-1-$J6,LARGE($L6:$AK6,Nbcourse+AN$3-$J6),0)</f>
        <v>0</v>
      </c>
      <c r="AO6" s="4">
        <f t="shared" si="5"/>
        <v>0</v>
      </c>
      <c r="AP6" s="4">
        <f t="shared" si="5"/>
        <v>0</v>
      </c>
      <c r="AQ6" s="4">
        <f t="shared" si="5"/>
        <v>0</v>
      </c>
      <c r="AR6" s="4">
        <f t="shared" si="5"/>
        <v>0</v>
      </c>
      <c r="AS6" s="4">
        <f t="shared" si="5"/>
        <v>0</v>
      </c>
      <c r="AT6" s="4">
        <f t="shared" si="5"/>
        <v>0</v>
      </c>
      <c r="AU6" s="4">
        <f t="shared" si="5"/>
        <v>0</v>
      </c>
      <c r="AV6" s="4">
        <f t="shared" si="5"/>
        <v>0</v>
      </c>
      <c r="AW6" s="4">
        <f t="shared" si="5"/>
        <v>0</v>
      </c>
      <c r="AX6" s="4">
        <f t="shared" si="5"/>
        <v>0</v>
      </c>
      <c r="AY6" s="4">
        <f t="shared" si="5"/>
        <v>0</v>
      </c>
      <c r="AZ6" s="4">
        <f t="shared" si="5"/>
        <v>0</v>
      </c>
      <c r="BA6" s="95">
        <f t="shared" si="5"/>
        <v>0</v>
      </c>
      <c r="BB6" s="96"/>
    </row>
    <row r="7" spans="1:54" s="97" customFormat="1" ht="24.95" customHeight="1">
      <c r="A7" s="39">
        <f t="shared" ref="A7:A35" si="6">A6+1</f>
        <v>2</v>
      </c>
      <c r="B7" s="51"/>
      <c r="C7" s="56"/>
      <c r="D7" s="8" t="s">
        <v>146</v>
      </c>
      <c r="E7" s="8" t="s">
        <v>147</v>
      </c>
      <c r="F7" s="58"/>
      <c r="G7" s="57" t="s">
        <v>27</v>
      </c>
      <c r="H7" s="39" t="str">
        <f t="shared" si="0"/>
        <v>Non</v>
      </c>
      <c r="I7" s="14">
        <f t="shared" si="1"/>
        <v>122</v>
      </c>
      <c r="J7" s="117"/>
      <c r="K7" s="146">
        <f t="shared" si="2"/>
        <v>4</v>
      </c>
      <c r="L7" s="15">
        <v>50</v>
      </c>
      <c r="M7" s="16">
        <v>50</v>
      </c>
      <c r="N7" s="54">
        <v>9</v>
      </c>
      <c r="O7" s="16">
        <v>9</v>
      </c>
      <c r="P7" s="54"/>
      <c r="Q7" s="55"/>
      <c r="R7" s="59"/>
      <c r="S7" s="16"/>
      <c r="T7" s="59"/>
      <c r="U7" s="55"/>
      <c r="V7" s="59"/>
      <c r="W7" s="16"/>
      <c r="X7" s="59"/>
      <c r="Y7" s="16"/>
      <c r="Z7" s="59"/>
      <c r="AA7" s="55"/>
      <c r="AB7" s="59"/>
      <c r="AC7" s="16"/>
      <c r="AD7" s="54"/>
      <c r="AE7" s="55"/>
      <c r="AF7" s="59"/>
      <c r="AG7" s="16"/>
      <c r="AH7" s="59"/>
      <c r="AI7" s="16"/>
      <c r="AJ7" s="55"/>
      <c r="AK7" s="82"/>
      <c r="AL7" s="4">
        <f t="shared" si="3"/>
        <v>50</v>
      </c>
      <c r="AM7" s="5">
        <f t="shared" si="4"/>
        <v>4</v>
      </c>
      <c r="AN7" s="94">
        <f t="shared" si="5"/>
        <v>0</v>
      </c>
      <c r="AO7" s="4">
        <f t="shared" si="5"/>
        <v>0</v>
      </c>
      <c r="AP7" s="4">
        <f t="shared" si="5"/>
        <v>0</v>
      </c>
      <c r="AQ7" s="4">
        <f t="shared" si="5"/>
        <v>0</v>
      </c>
      <c r="AR7" s="4">
        <f t="shared" si="5"/>
        <v>0</v>
      </c>
      <c r="AS7" s="4">
        <f t="shared" si="5"/>
        <v>0</v>
      </c>
      <c r="AT7" s="4">
        <f t="shared" si="5"/>
        <v>0</v>
      </c>
      <c r="AU7" s="4">
        <f t="shared" si="5"/>
        <v>0</v>
      </c>
      <c r="AV7" s="4">
        <f t="shared" si="5"/>
        <v>0</v>
      </c>
      <c r="AW7" s="4">
        <f t="shared" si="5"/>
        <v>0</v>
      </c>
      <c r="AX7" s="4">
        <f t="shared" si="5"/>
        <v>0</v>
      </c>
      <c r="AY7" s="4">
        <f t="shared" si="5"/>
        <v>0</v>
      </c>
      <c r="AZ7" s="4">
        <f t="shared" si="5"/>
        <v>0</v>
      </c>
      <c r="BA7" s="95">
        <f t="shared" si="5"/>
        <v>0</v>
      </c>
      <c r="BB7" s="96"/>
    </row>
    <row r="8" spans="1:54" s="97" customFormat="1" ht="24.95" customHeight="1">
      <c r="A8" s="39">
        <f t="shared" ref="A8:A13" si="7">A7+1</f>
        <v>3</v>
      </c>
      <c r="B8" s="51" t="s">
        <v>326</v>
      </c>
      <c r="C8" s="52"/>
      <c r="D8" s="57" t="s">
        <v>150</v>
      </c>
      <c r="E8" s="57" t="s">
        <v>54</v>
      </c>
      <c r="F8" s="58"/>
      <c r="G8" s="57" t="s">
        <v>27</v>
      </c>
      <c r="H8" s="39" t="str">
        <f t="shared" si="0"/>
        <v>Non</v>
      </c>
      <c r="I8" s="14">
        <f t="shared" si="1"/>
        <v>102</v>
      </c>
      <c r="J8" s="117"/>
      <c r="K8" s="146">
        <f t="shared" si="2"/>
        <v>0</v>
      </c>
      <c r="L8" s="15">
        <v>26</v>
      </c>
      <c r="M8" s="16">
        <v>32</v>
      </c>
      <c r="N8" s="54">
        <v>22</v>
      </c>
      <c r="O8" s="16">
        <v>22</v>
      </c>
      <c r="P8" s="54"/>
      <c r="Q8" s="55"/>
      <c r="R8" s="59"/>
      <c r="S8" s="16"/>
      <c r="T8" s="59"/>
      <c r="U8" s="55"/>
      <c r="V8" s="59"/>
      <c r="W8" s="16"/>
      <c r="X8" s="59"/>
      <c r="Y8" s="16"/>
      <c r="Z8" s="59"/>
      <c r="AA8" s="55"/>
      <c r="AB8" s="59"/>
      <c r="AC8" s="16"/>
      <c r="AD8" s="54"/>
      <c r="AE8" s="55"/>
      <c r="AF8" s="59"/>
      <c r="AG8" s="16"/>
      <c r="AH8" s="59"/>
      <c r="AI8" s="16"/>
      <c r="AJ8" s="55"/>
      <c r="AK8" s="82"/>
      <c r="AL8" s="4">
        <f t="shared" si="3"/>
        <v>32</v>
      </c>
      <c r="AM8" s="5">
        <f t="shared" si="4"/>
        <v>4</v>
      </c>
      <c r="AN8" s="94">
        <f t="shared" si="5"/>
        <v>0</v>
      </c>
      <c r="AO8" s="4">
        <f t="shared" si="5"/>
        <v>0</v>
      </c>
      <c r="AP8" s="4">
        <f t="shared" si="5"/>
        <v>0</v>
      </c>
      <c r="AQ8" s="4">
        <f t="shared" si="5"/>
        <v>0</v>
      </c>
      <c r="AR8" s="4">
        <f t="shared" si="5"/>
        <v>0</v>
      </c>
      <c r="AS8" s="4">
        <f t="shared" si="5"/>
        <v>0</v>
      </c>
      <c r="AT8" s="4">
        <f t="shared" si="5"/>
        <v>0</v>
      </c>
      <c r="AU8" s="4">
        <f t="shared" si="5"/>
        <v>0</v>
      </c>
      <c r="AV8" s="4">
        <f t="shared" si="5"/>
        <v>0</v>
      </c>
      <c r="AW8" s="4">
        <f t="shared" si="5"/>
        <v>0</v>
      </c>
      <c r="AX8" s="4">
        <f t="shared" si="5"/>
        <v>0</v>
      </c>
      <c r="AY8" s="4">
        <f t="shared" si="5"/>
        <v>0</v>
      </c>
      <c r="AZ8" s="4">
        <f t="shared" si="5"/>
        <v>0</v>
      </c>
      <c r="BA8" s="95">
        <f t="shared" si="5"/>
        <v>0</v>
      </c>
      <c r="BB8" s="96"/>
    </row>
    <row r="9" spans="1:54" s="97" customFormat="1" ht="24.95" customHeight="1">
      <c r="A9" s="39">
        <f t="shared" si="7"/>
        <v>4</v>
      </c>
      <c r="B9" s="51"/>
      <c r="C9" s="56"/>
      <c r="D9" s="57" t="s">
        <v>152</v>
      </c>
      <c r="E9" s="57" t="s">
        <v>153</v>
      </c>
      <c r="F9" s="58"/>
      <c r="G9" s="57" t="s">
        <v>27</v>
      </c>
      <c r="H9" s="39" t="str">
        <f t="shared" si="0"/>
        <v>Non</v>
      </c>
      <c r="I9" s="14">
        <f t="shared" si="1"/>
        <v>81</v>
      </c>
      <c r="J9" s="117"/>
      <c r="K9" s="146">
        <f t="shared" si="2"/>
        <v>0</v>
      </c>
      <c r="L9" s="15">
        <v>19</v>
      </c>
      <c r="M9" s="16">
        <v>22</v>
      </c>
      <c r="N9" s="54">
        <v>20</v>
      </c>
      <c r="O9" s="16">
        <v>20</v>
      </c>
      <c r="P9" s="54"/>
      <c r="Q9" s="55"/>
      <c r="R9" s="59"/>
      <c r="S9" s="16"/>
      <c r="T9" s="59"/>
      <c r="U9" s="55"/>
      <c r="V9" s="59"/>
      <c r="W9" s="16"/>
      <c r="X9" s="59"/>
      <c r="Y9" s="16"/>
      <c r="Z9" s="59"/>
      <c r="AA9" s="55"/>
      <c r="AB9" s="59"/>
      <c r="AC9" s="16"/>
      <c r="AD9" s="54"/>
      <c r="AE9" s="55"/>
      <c r="AF9" s="59"/>
      <c r="AG9" s="16"/>
      <c r="AH9" s="59"/>
      <c r="AI9" s="16"/>
      <c r="AJ9" s="55"/>
      <c r="AK9" s="82"/>
      <c r="AL9" s="4">
        <f t="shared" si="3"/>
        <v>22</v>
      </c>
      <c r="AM9" s="5">
        <f t="shared" si="4"/>
        <v>4</v>
      </c>
      <c r="AN9" s="94">
        <f t="shared" si="5"/>
        <v>0</v>
      </c>
      <c r="AO9" s="4">
        <f t="shared" si="5"/>
        <v>0</v>
      </c>
      <c r="AP9" s="4">
        <f t="shared" si="5"/>
        <v>0</v>
      </c>
      <c r="AQ9" s="4">
        <f t="shared" si="5"/>
        <v>0</v>
      </c>
      <c r="AR9" s="4">
        <f t="shared" si="5"/>
        <v>0</v>
      </c>
      <c r="AS9" s="4">
        <f t="shared" si="5"/>
        <v>0</v>
      </c>
      <c r="AT9" s="4">
        <f t="shared" si="5"/>
        <v>0</v>
      </c>
      <c r="AU9" s="4">
        <f t="shared" si="5"/>
        <v>0</v>
      </c>
      <c r="AV9" s="4">
        <f t="shared" si="5"/>
        <v>0</v>
      </c>
      <c r="AW9" s="4">
        <f t="shared" si="5"/>
        <v>0</v>
      </c>
      <c r="AX9" s="4">
        <f t="shared" si="5"/>
        <v>0</v>
      </c>
      <c r="AY9" s="4">
        <f t="shared" si="5"/>
        <v>0</v>
      </c>
      <c r="AZ9" s="4">
        <f t="shared" si="5"/>
        <v>0</v>
      </c>
      <c r="BA9" s="95">
        <f t="shared" si="5"/>
        <v>0</v>
      </c>
      <c r="BB9" s="96"/>
    </row>
    <row r="10" spans="1:54" s="97" customFormat="1" ht="24.95" customHeight="1">
      <c r="A10" s="39">
        <f t="shared" si="7"/>
        <v>5</v>
      </c>
      <c r="B10" s="51"/>
      <c r="C10" s="52"/>
      <c r="D10" s="57" t="s">
        <v>182</v>
      </c>
      <c r="E10" s="57" t="s">
        <v>311</v>
      </c>
      <c r="F10" s="58"/>
      <c r="G10" s="57" t="s">
        <v>184</v>
      </c>
      <c r="H10" s="39" t="str">
        <f t="shared" si="0"/>
        <v>Non</v>
      </c>
      <c r="I10" s="14">
        <f t="shared" si="1"/>
        <v>66</v>
      </c>
      <c r="J10" s="117"/>
      <c r="K10" s="146">
        <f t="shared" si="2"/>
        <v>0</v>
      </c>
      <c r="L10" s="15"/>
      <c r="M10" s="16"/>
      <c r="N10" s="54">
        <v>26</v>
      </c>
      <c r="O10" s="16">
        <v>40</v>
      </c>
      <c r="P10" s="54"/>
      <c r="Q10" s="55"/>
      <c r="R10" s="59"/>
      <c r="S10" s="16"/>
      <c r="T10" s="59"/>
      <c r="U10" s="55"/>
      <c r="V10" s="59"/>
      <c r="W10" s="16"/>
      <c r="X10" s="59"/>
      <c r="Y10" s="16"/>
      <c r="Z10" s="59"/>
      <c r="AA10" s="55"/>
      <c r="AB10" s="59"/>
      <c r="AC10" s="16"/>
      <c r="AD10" s="54"/>
      <c r="AE10" s="55"/>
      <c r="AF10" s="59"/>
      <c r="AG10" s="16"/>
      <c r="AH10" s="59"/>
      <c r="AI10" s="16"/>
      <c r="AJ10" s="55"/>
      <c r="AK10" s="82"/>
      <c r="AL10" s="4">
        <f t="shared" si="3"/>
        <v>40</v>
      </c>
      <c r="AM10" s="5">
        <f t="shared" si="4"/>
        <v>2</v>
      </c>
      <c r="AN10" s="94">
        <f t="shared" si="5"/>
        <v>0</v>
      </c>
      <c r="AO10" s="4">
        <f t="shared" si="5"/>
        <v>0</v>
      </c>
      <c r="AP10" s="4">
        <f t="shared" si="5"/>
        <v>0</v>
      </c>
      <c r="AQ10" s="4">
        <f t="shared" si="5"/>
        <v>0</v>
      </c>
      <c r="AR10" s="4">
        <f t="shared" si="5"/>
        <v>0</v>
      </c>
      <c r="AS10" s="4">
        <f t="shared" si="5"/>
        <v>0</v>
      </c>
      <c r="AT10" s="4">
        <f t="shared" si="5"/>
        <v>0</v>
      </c>
      <c r="AU10" s="4">
        <f t="shared" si="5"/>
        <v>0</v>
      </c>
      <c r="AV10" s="4">
        <f t="shared" si="5"/>
        <v>0</v>
      </c>
      <c r="AW10" s="4">
        <f t="shared" si="5"/>
        <v>0</v>
      </c>
      <c r="AX10" s="4">
        <f t="shared" si="5"/>
        <v>0</v>
      </c>
      <c r="AY10" s="4">
        <f t="shared" si="5"/>
        <v>0</v>
      </c>
      <c r="AZ10" s="4">
        <f t="shared" si="5"/>
        <v>0</v>
      </c>
      <c r="BA10" s="95">
        <f t="shared" si="5"/>
        <v>0</v>
      </c>
      <c r="BB10" s="96"/>
    </row>
    <row r="11" spans="1:54" s="97" customFormat="1" ht="24.95" customHeight="1">
      <c r="A11" s="39">
        <f t="shared" si="7"/>
        <v>6</v>
      </c>
      <c r="B11" s="51"/>
      <c r="C11" s="52"/>
      <c r="D11" s="57" t="s">
        <v>310</v>
      </c>
      <c r="E11" s="57" t="s">
        <v>252</v>
      </c>
      <c r="F11" s="58"/>
      <c r="G11" s="57" t="s">
        <v>184</v>
      </c>
      <c r="H11" s="39" t="str">
        <f t="shared" si="0"/>
        <v>Non</v>
      </c>
      <c r="I11" s="14">
        <f t="shared" si="1"/>
        <v>64</v>
      </c>
      <c r="J11" s="117"/>
      <c r="K11" s="146">
        <f t="shared" si="2"/>
        <v>0</v>
      </c>
      <c r="L11" s="15"/>
      <c r="M11" s="16"/>
      <c r="N11" s="54">
        <v>32</v>
      </c>
      <c r="O11" s="16">
        <v>32</v>
      </c>
      <c r="P11" s="54"/>
      <c r="Q11" s="55"/>
      <c r="R11" s="59"/>
      <c r="S11" s="16"/>
      <c r="T11" s="59"/>
      <c r="U11" s="55"/>
      <c r="V11" s="59"/>
      <c r="W11" s="16"/>
      <c r="X11" s="59"/>
      <c r="Y11" s="16"/>
      <c r="Z11" s="59"/>
      <c r="AA11" s="55"/>
      <c r="AB11" s="59"/>
      <c r="AC11" s="16"/>
      <c r="AD11" s="54"/>
      <c r="AE11" s="55"/>
      <c r="AF11" s="59"/>
      <c r="AG11" s="16"/>
      <c r="AH11" s="59"/>
      <c r="AI11" s="16"/>
      <c r="AJ11" s="55"/>
      <c r="AK11" s="82"/>
      <c r="AL11" s="4">
        <f t="shared" si="3"/>
        <v>32</v>
      </c>
      <c r="AM11" s="5">
        <f t="shared" si="4"/>
        <v>2</v>
      </c>
      <c r="AN11" s="94">
        <f t="shared" si="5"/>
        <v>0</v>
      </c>
      <c r="AO11" s="4">
        <f t="shared" si="5"/>
        <v>0</v>
      </c>
      <c r="AP11" s="4">
        <f t="shared" si="5"/>
        <v>0</v>
      </c>
      <c r="AQ11" s="4">
        <f t="shared" si="5"/>
        <v>0</v>
      </c>
      <c r="AR11" s="4">
        <f t="shared" si="5"/>
        <v>0</v>
      </c>
      <c r="AS11" s="4">
        <f t="shared" si="5"/>
        <v>0</v>
      </c>
      <c r="AT11" s="4">
        <f t="shared" si="5"/>
        <v>0</v>
      </c>
      <c r="AU11" s="4">
        <f t="shared" si="5"/>
        <v>0</v>
      </c>
      <c r="AV11" s="4">
        <f t="shared" si="5"/>
        <v>0</v>
      </c>
      <c r="AW11" s="4">
        <f t="shared" si="5"/>
        <v>0</v>
      </c>
      <c r="AX11" s="4">
        <f t="shared" si="5"/>
        <v>0</v>
      </c>
      <c r="AY11" s="4">
        <f t="shared" si="5"/>
        <v>0</v>
      </c>
      <c r="AZ11" s="4">
        <f t="shared" si="5"/>
        <v>0</v>
      </c>
      <c r="BA11" s="95">
        <f t="shared" si="5"/>
        <v>0</v>
      </c>
      <c r="BB11" s="96"/>
    </row>
    <row r="12" spans="1:54" s="97" customFormat="1" ht="24.75" customHeight="1">
      <c r="A12" s="39">
        <f t="shared" si="7"/>
        <v>7</v>
      </c>
      <c r="B12" s="51"/>
      <c r="C12" s="56"/>
      <c r="D12" s="57" t="s">
        <v>309</v>
      </c>
      <c r="E12" s="57" t="s">
        <v>53</v>
      </c>
      <c r="F12" s="58"/>
      <c r="G12" s="57" t="s">
        <v>37</v>
      </c>
      <c r="H12" s="39" t="str">
        <f t="shared" si="0"/>
        <v>Non</v>
      </c>
      <c r="I12" s="14">
        <f t="shared" si="1"/>
        <v>59</v>
      </c>
      <c r="J12" s="117"/>
      <c r="K12" s="146">
        <f t="shared" si="2"/>
        <v>0</v>
      </c>
      <c r="L12" s="15"/>
      <c r="M12" s="16"/>
      <c r="N12" s="54">
        <v>40</v>
      </c>
      <c r="O12" s="16">
        <v>19</v>
      </c>
      <c r="P12" s="54"/>
      <c r="Q12" s="55"/>
      <c r="R12" s="59"/>
      <c r="S12" s="16"/>
      <c r="T12" s="59"/>
      <c r="U12" s="55"/>
      <c r="V12" s="59"/>
      <c r="W12" s="16"/>
      <c r="X12" s="59"/>
      <c r="Y12" s="16"/>
      <c r="Z12" s="59"/>
      <c r="AA12" s="55"/>
      <c r="AB12" s="59"/>
      <c r="AC12" s="16"/>
      <c r="AD12" s="54"/>
      <c r="AE12" s="55"/>
      <c r="AF12" s="59"/>
      <c r="AG12" s="16"/>
      <c r="AH12" s="59"/>
      <c r="AI12" s="16"/>
      <c r="AJ12" s="55"/>
      <c r="AK12" s="82"/>
      <c r="AL12" s="4">
        <f t="shared" si="3"/>
        <v>40</v>
      </c>
      <c r="AM12" s="5">
        <f t="shared" si="4"/>
        <v>2</v>
      </c>
      <c r="AN12" s="94">
        <f t="shared" si="5"/>
        <v>0</v>
      </c>
      <c r="AO12" s="4">
        <f t="shared" si="5"/>
        <v>0</v>
      </c>
      <c r="AP12" s="4">
        <f t="shared" si="5"/>
        <v>0</v>
      </c>
      <c r="AQ12" s="4">
        <f t="shared" si="5"/>
        <v>0</v>
      </c>
      <c r="AR12" s="4">
        <f t="shared" si="5"/>
        <v>0</v>
      </c>
      <c r="AS12" s="4">
        <f t="shared" si="5"/>
        <v>0</v>
      </c>
      <c r="AT12" s="4">
        <f t="shared" si="5"/>
        <v>0</v>
      </c>
      <c r="AU12" s="4">
        <f t="shared" si="5"/>
        <v>0</v>
      </c>
      <c r="AV12" s="4">
        <f t="shared" si="5"/>
        <v>0</v>
      </c>
      <c r="AW12" s="4">
        <f t="shared" si="5"/>
        <v>0</v>
      </c>
      <c r="AX12" s="4">
        <f t="shared" si="5"/>
        <v>0</v>
      </c>
      <c r="AY12" s="4">
        <f t="shared" si="5"/>
        <v>0</v>
      </c>
      <c r="AZ12" s="4">
        <f t="shared" si="5"/>
        <v>0</v>
      </c>
      <c r="BA12" s="95">
        <f t="shared" si="5"/>
        <v>0</v>
      </c>
      <c r="BB12" s="96"/>
    </row>
    <row r="13" spans="1:54" s="97" customFormat="1" ht="24.95" customHeight="1">
      <c r="A13" s="39">
        <f t="shared" si="7"/>
        <v>8</v>
      </c>
      <c r="B13" s="51"/>
      <c r="C13" s="56"/>
      <c r="D13" s="57" t="s">
        <v>154</v>
      </c>
      <c r="E13" s="57" t="s">
        <v>53</v>
      </c>
      <c r="F13" s="58"/>
      <c r="G13" s="57" t="s">
        <v>155</v>
      </c>
      <c r="H13" s="39" t="str">
        <f t="shared" si="0"/>
        <v>Non</v>
      </c>
      <c r="I13" s="14">
        <f t="shared" si="1"/>
        <v>52</v>
      </c>
      <c r="J13" s="117"/>
      <c r="K13" s="146">
        <f t="shared" si="2"/>
        <v>0</v>
      </c>
      <c r="L13" s="15">
        <v>32</v>
      </c>
      <c r="M13" s="16">
        <v>20</v>
      </c>
      <c r="N13" s="54"/>
      <c r="O13" s="16"/>
      <c r="P13" s="54"/>
      <c r="Q13" s="55"/>
      <c r="R13" s="59"/>
      <c r="S13" s="16"/>
      <c r="T13" s="59"/>
      <c r="U13" s="55"/>
      <c r="V13" s="59"/>
      <c r="W13" s="16"/>
      <c r="X13" s="59"/>
      <c r="Y13" s="16"/>
      <c r="Z13" s="59"/>
      <c r="AA13" s="55"/>
      <c r="AB13" s="59"/>
      <c r="AC13" s="16"/>
      <c r="AD13" s="54"/>
      <c r="AE13" s="55"/>
      <c r="AF13" s="59"/>
      <c r="AG13" s="16"/>
      <c r="AH13" s="59"/>
      <c r="AI13" s="16"/>
      <c r="AJ13" s="55"/>
      <c r="AK13" s="82"/>
      <c r="AL13" s="4">
        <f t="shared" si="3"/>
        <v>32</v>
      </c>
      <c r="AM13" s="5">
        <f t="shared" si="4"/>
        <v>2</v>
      </c>
      <c r="AN13" s="94">
        <f t="shared" si="5"/>
        <v>0</v>
      </c>
      <c r="AO13" s="4">
        <f t="shared" si="5"/>
        <v>0</v>
      </c>
      <c r="AP13" s="4">
        <f t="shared" si="5"/>
        <v>0</v>
      </c>
      <c r="AQ13" s="4">
        <f t="shared" si="5"/>
        <v>0</v>
      </c>
      <c r="AR13" s="4">
        <f t="shared" si="5"/>
        <v>0</v>
      </c>
      <c r="AS13" s="4">
        <f t="shared" si="5"/>
        <v>0</v>
      </c>
      <c r="AT13" s="4">
        <f t="shared" si="5"/>
        <v>0</v>
      </c>
      <c r="AU13" s="4">
        <f t="shared" si="5"/>
        <v>0</v>
      </c>
      <c r="AV13" s="4">
        <f t="shared" si="5"/>
        <v>0</v>
      </c>
      <c r="AW13" s="4">
        <f t="shared" si="5"/>
        <v>0</v>
      </c>
      <c r="AX13" s="4">
        <f t="shared" si="5"/>
        <v>0</v>
      </c>
      <c r="AY13" s="4">
        <f t="shared" si="5"/>
        <v>0</v>
      </c>
      <c r="AZ13" s="4">
        <f t="shared" si="5"/>
        <v>0</v>
      </c>
      <c r="BA13" s="95">
        <f t="shared" si="5"/>
        <v>0</v>
      </c>
      <c r="BB13" s="96"/>
    </row>
    <row r="14" spans="1:54" s="97" customFormat="1" ht="24.95" customHeight="1">
      <c r="A14" s="39">
        <f t="shared" si="6"/>
        <v>9</v>
      </c>
      <c r="B14" s="51"/>
      <c r="C14" s="56"/>
      <c r="D14" s="57" t="s">
        <v>151</v>
      </c>
      <c r="E14" s="57" t="s">
        <v>55</v>
      </c>
      <c r="F14" s="58"/>
      <c r="G14" s="57" t="s">
        <v>27</v>
      </c>
      <c r="H14" s="39" t="str">
        <f t="shared" si="0"/>
        <v>Non</v>
      </c>
      <c r="I14" s="14">
        <f t="shared" si="1"/>
        <v>48</v>
      </c>
      <c r="J14" s="117"/>
      <c r="K14" s="146">
        <f t="shared" si="2"/>
        <v>0</v>
      </c>
      <c r="L14" s="15">
        <v>22</v>
      </c>
      <c r="M14" s="16">
        <v>26</v>
      </c>
      <c r="N14" s="54"/>
      <c r="O14" s="16"/>
      <c r="P14" s="54"/>
      <c r="Q14" s="55"/>
      <c r="R14" s="59"/>
      <c r="S14" s="16"/>
      <c r="T14" s="59"/>
      <c r="U14" s="55"/>
      <c r="V14" s="59"/>
      <c r="W14" s="16"/>
      <c r="X14" s="59"/>
      <c r="Y14" s="16"/>
      <c r="Z14" s="59"/>
      <c r="AA14" s="55"/>
      <c r="AB14" s="59"/>
      <c r="AC14" s="16"/>
      <c r="AD14" s="54"/>
      <c r="AE14" s="55"/>
      <c r="AF14" s="59"/>
      <c r="AG14" s="16"/>
      <c r="AH14" s="59"/>
      <c r="AI14" s="16"/>
      <c r="AJ14" s="55"/>
      <c r="AK14" s="82"/>
      <c r="AL14" s="4">
        <f t="shared" si="3"/>
        <v>26</v>
      </c>
      <c r="AM14" s="5">
        <f t="shared" si="4"/>
        <v>2</v>
      </c>
      <c r="AN14" s="94">
        <f t="shared" si="5"/>
        <v>0</v>
      </c>
      <c r="AO14" s="4">
        <f t="shared" si="5"/>
        <v>0</v>
      </c>
      <c r="AP14" s="4">
        <f t="shared" si="5"/>
        <v>0</v>
      </c>
      <c r="AQ14" s="4">
        <f t="shared" si="5"/>
        <v>0</v>
      </c>
      <c r="AR14" s="4">
        <f t="shared" si="5"/>
        <v>0</v>
      </c>
      <c r="AS14" s="4">
        <f t="shared" si="5"/>
        <v>0</v>
      </c>
      <c r="AT14" s="4">
        <f t="shared" si="5"/>
        <v>0</v>
      </c>
      <c r="AU14" s="4">
        <f t="shared" si="5"/>
        <v>0</v>
      </c>
      <c r="AV14" s="4">
        <f t="shared" si="5"/>
        <v>0</v>
      </c>
      <c r="AW14" s="4">
        <f t="shared" si="5"/>
        <v>0</v>
      </c>
      <c r="AX14" s="4">
        <f t="shared" si="5"/>
        <v>0</v>
      </c>
      <c r="AY14" s="4">
        <f t="shared" si="5"/>
        <v>0</v>
      </c>
      <c r="AZ14" s="4">
        <f t="shared" si="5"/>
        <v>0</v>
      </c>
      <c r="BA14" s="95">
        <f t="shared" si="5"/>
        <v>0</v>
      </c>
      <c r="BB14" s="96"/>
    </row>
    <row r="15" spans="1:54" s="97" customFormat="1" ht="24.95" customHeight="1">
      <c r="A15" s="39">
        <f t="shared" si="6"/>
        <v>10</v>
      </c>
      <c r="B15" s="51" t="s">
        <v>326</v>
      </c>
      <c r="C15" s="56"/>
      <c r="D15" s="57" t="s">
        <v>313</v>
      </c>
      <c r="E15" s="57" t="s">
        <v>314</v>
      </c>
      <c r="F15" s="58"/>
      <c r="G15" s="57" t="s">
        <v>184</v>
      </c>
      <c r="H15" s="39" t="str">
        <f t="shared" si="0"/>
        <v>Non</v>
      </c>
      <c r="I15" s="14">
        <f t="shared" si="1"/>
        <v>44</v>
      </c>
      <c r="J15" s="117"/>
      <c r="K15" s="146">
        <f t="shared" si="2"/>
        <v>0</v>
      </c>
      <c r="L15" s="15"/>
      <c r="M15" s="16"/>
      <c r="N15" s="54">
        <v>18</v>
      </c>
      <c r="O15" s="16">
        <v>26</v>
      </c>
      <c r="P15" s="54"/>
      <c r="Q15" s="55"/>
      <c r="R15" s="59"/>
      <c r="S15" s="16"/>
      <c r="T15" s="59"/>
      <c r="U15" s="55"/>
      <c r="V15" s="59"/>
      <c r="W15" s="16"/>
      <c r="X15" s="59"/>
      <c r="Y15" s="16"/>
      <c r="Z15" s="59"/>
      <c r="AA15" s="55"/>
      <c r="AB15" s="59"/>
      <c r="AC15" s="16"/>
      <c r="AD15" s="54"/>
      <c r="AE15" s="55"/>
      <c r="AF15" s="59"/>
      <c r="AG15" s="16"/>
      <c r="AH15" s="59"/>
      <c r="AI15" s="16"/>
      <c r="AJ15" s="55"/>
      <c r="AK15" s="82"/>
      <c r="AL15" s="4">
        <f t="shared" si="3"/>
        <v>26</v>
      </c>
      <c r="AM15" s="5">
        <f t="shared" si="4"/>
        <v>2</v>
      </c>
      <c r="AN15" s="94">
        <f t="shared" si="5"/>
        <v>0</v>
      </c>
      <c r="AO15" s="4">
        <f t="shared" si="5"/>
        <v>0</v>
      </c>
      <c r="AP15" s="4">
        <f t="shared" si="5"/>
        <v>0</v>
      </c>
      <c r="AQ15" s="4">
        <f t="shared" si="5"/>
        <v>0</v>
      </c>
      <c r="AR15" s="4">
        <f t="shared" si="5"/>
        <v>0</v>
      </c>
      <c r="AS15" s="4">
        <f t="shared" si="5"/>
        <v>0</v>
      </c>
      <c r="AT15" s="4">
        <f t="shared" si="5"/>
        <v>0</v>
      </c>
      <c r="AU15" s="4">
        <f t="shared" si="5"/>
        <v>0</v>
      </c>
      <c r="AV15" s="4">
        <f t="shared" si="5"/>
        <v>0</v>
      </c>
      <c r="AW15" s="4">
        <f t="shared" si="5"/>
        <v>0</v>
      </c>
      <c r="AX15" s="4">
        <f t="shared" si="5"/>
        <v>0</v>
      </c>
      <c r="AY15" s="4">
        <f t="shared" si="5"/>
        <v>0</v>
      </c>
      <c r="AZ15" s="4">
        <f t="shared" si="5"/>
        <v>0</v>
      </c>
      <c r="BA15" s="95">
        <f t="shared" si="5"/>
        <v>0</v>
      </c>
      <c r="BB15" s="96"/>
    </row>
    <row r="16" spans="1:54" s="97" customFormat="1" ht="24.95" customHeight="1">
      <c r="A16" s="62">
        <f t="shared" si="6"/>
        <v>11</v>
      </c>
      <c r="B16" s="61"/>
      <c r="C16" s="129"/>
      <c r="D16" s="152" t="s">
        <v>156</v>
      </c>
      <c r="E16" s="68" t="s">
        <v>57</v>
      </c>
      <c r="F16" s="69"/>
      <c r="G16" s="152" t="s">
        <v>48</v>
      </c>
      <c r="H16" s="39" t="str">
        <f t="shared" si="0"/>
        <v>Non</v>
      </c>
      <c r="I16" s="63">
        <f t="shared" si="1"/>
        <v>39</v>
      </c>
      <c r="J16" s="124"/>
      <c r="K16" s="146">
        <f t="shared" si="2"/>
        <v>0</v>
      </c>
      <c r="L16" s="70">
        <v>20</v>
      </c>
      <c r="M16" s="64">
        <v>19</v>
      </c>
      <c r="N16" s="65"/>
      <c r="O16" s="64"/>
      <c r="P16" s="65"/>
      <c r="Q16" s="66"/>
      <c r="R16" s="67"/>
      <c r="S16" s="64"/>
      <c r="T16" s="67"/>
      <c r="U16" s="66"/>
      <c r="V16" s="67"/>
      <c r="W16" s="64"/>
      <c r="X16" s="67"/>
      <c r="Y16" s="64"/>
      <c r="Z16" s="67"/>
      <c r="AA16" s="66"/>
      <c r="AB16" s="67"/>
      <c r="AC16" s="64"/>
      <c r="AD16" s="65"/>
      <c r="AE16" s="66"/>
      <c r="AF16" s="67"/>
      <c r="AG16" s="64"/>
      <c r="AH16" s="67"/>
      <c r="AI16" s="64"/>
      <c r="AJ16" s="66"/>
      <c r="AK16" s="83"/>
      <c r="AL16" s="4">
        <f t="shared" si="3"/>
        <v>20</v>
      </c>
      <c r="AM16" s="5">
        <f t="shared" si="4"/>
        <v>2</v>
      </c>
      <c r="AN16" s="94">
        <f t="shared" ref="AN16:BA33" si="8">IF($AM16&gt;Nbcourse+AN$3-1-$J16,LARGE($L16:$AK16,Nbcourse+AN$3-$J16),0)</f>
        <v>0</v>
      </c>
      <c r="AO16" s="4">
        <f t="shared" si="8"/>
        <v>0</v>
      </c>
      <c r="AP16" s="4">
        <f t="shared" si="8"/>
        <v>0</v>
      </c>
      <c r="AQ16" s="4">
        <f t="shared" si="8"/>
        <v>0</v>
      </c>
      <c r="AR16" s="4">
        <f t="shared" si="8"/>
        <v>0</v>
      </c>
      <c r="AS16" s="4">
        <f t="shared" si="8"/>
        <v>0</v>
      </c>
      <c r="AT16" s="4">
        <f t="shared" si="8"/>
        <v>0</v>
      </c>
      <c r="AU16" s="4">
        <f t="shared" si="8"/>
        <v>0</v>
      </c>
      <c r="AV16" s="4">
        <f t="shared" si="8"/>
        <v>0</v>
      </c>
      <c r="AW16" s="4">
        <f t="shared" si="8"/>
        <v>0</v>
      </c>
      <c r="AX16" s="4">
        <f t="shared" si="8"/>
        <v>0</v>
      </c>
      <c r="AY16" s="4">
        <f t="shared" si="8"/>
        <v>0</v>
      </c>
      <c r="AZ16" s="4">
        <f t="shared" si="8"/>
        <v>0</v>
      </c>
      <c r="BA16" s="95">
        <f t="shared" si="8"/>
        <v>0</v>
      </c>
      <c r="BB16" s="96"/>
    </row>
    <row r="17" spans="1:54" s="97" customFormat="1" ht="24.95" customHeight="1">
      <c r="A17" s="39">
        <f t="shared" si="6"/>
        <v>12</v>
      </c>
      <c r="B17" s="51"/>
      <c r="C17" s="52"/>
      <c r="D17" s="57" t="s">
        <v>315</v>
      </c>
      <c r="E17" s="57" t="s">
        <v>316</v>
      </c>
      <c r="F17" s="58"/>
      <c r="G17" s="57" t="s">
        <v>184</v>
      </c>
      <c r="H17" s="39" t="str">
        <f t="shared" si="0"/>
        <v>Non</v>
      </c>
      <c r="I17" s="14">
        <f t="shared" si="1"/>
        <v>35</v>
      </c>
      <c r="J17" s="117"/>
      <c r="K17" s="146">
        <f t="shared" si="2"/>
        <v>0</v>
      </c>
      <c r="L17" s="15"/>
      <c r="M17" s="16"/>
      <c r="N17" s="54">
        <v>17</v>
      </c>
      <c r="O17" s="16">
        <v>18</v>
      </c>
      <c r="P17" s="54"/>
      <c r="Q17" s="55"/>
      <c r="R17" s="59"/>
      <c r="S17" s="16"/>
      <c r="T17" s="59"/>
      <c r="U17" s="55"/>
      <c r="V17" s="59"/>
      <c r="W17" s="16"/>
      <c r="X17" s="59"/>
      <c r="Y17" s="16"/>
      <c r="Z17" s="59"/>
      <c r="AA17" s="55"/>
      <c r="AB17" s="59"/>
      <c r="AC17" s="16"/>
      <c r="AD17" s="54"/>
      <c r="AE17" s="55"/>
      <c r="AF17" s="59"/>
      <c r="AG17" s="16"/>
      <c r="AH17" s="59"/>
      <c r="AI17" s="16"/>
      <c r="AJ17" s="55"/>
      <c r="AK17" s="82"/>
      <c r="AL17" s="4">
        <f t="shared" si="3"/>
        <v>18</v>
      </c>
      <c r="AM17" s="5">
        <f t="shared" si="4"/>
        <v>2</v>
      </c>
      <c r="AN17" s="94">
        <f t="shared" si="8"/>
        <v>0</v>
      </c>
      <c r="AO17" s="4">
        <f t="shared" si="8"/>
        <v>0</v>
      </c>
      <c r="AP17" s="4">
        <f t="shared" si="8"/>
        <v>0</v>
      </c>
      <c r="AQ17" s="4">
        <f t="shared" si="8"/>
        <v>0</v>
      </c>
      <c r="AR17" s="4">
        <f t="shared" si="8"/>
        <v>0</v>
      </c>
      <c r="AS17" s="4">
        <f t="shared" si="8"/>
        <v>0</v>
      </c>
      <c r="AT17" s="4">
        <f t="shared" si="8"/>
        <v>0</v>
      </c>
      <c r="AU17" s="4">
        <f t="shared" si="8"/>
        <v>0</v>
      </c>
      <c r="AV17" s="4">
        <f t="shared" si="8"/>
        <v>0</v>
      </c>
      <c r="AW17" s="4">
        <f t="shared" si="8"/>
        <v>0</v>
      </c>
      <c r="AX17" s="4">
        <f t="shared" si="8"/>
        <v>0</v>
      </c>
      <c r="AY17" s="4">
        <f t="shared" si="8"/>
        <v>0</v>
      </c>
      <c r="AZ17" s="4">
        <f t="shared" si="8"/>
        <v>0</v>
      </c>
      <c r="BA17" s="95">
        <f t="shared" si="8"/>
        <v>0</v>
      </c>
      <c r="BB17" s="96"/>
    </row>
    <row r="18" spans="1:54" s="97" customFormat="1" ht="24.95" customHeight="1">
      <c r="A18" s="39">
        <f t="shared" si="6"/>
        <v>13</v>
      </c>
      <c r="B18" s="51" t="s">
        <v>326</v>
      </c>
      <c r="C18" s="56"/>
      <c r="D18" s="57" t="s">
        <v>319</v>
      </c>
      <c r="E18" s="57" t="s">
        <v>54</v>
      </c>
      <c r="F18" s="58"/>
      <c r="G18" s="57" t="s">
        <v>27</v>
      </c>
      <c r="H18" s="39" t="str">
        <f t="shared" si="0"/>
        <v>Non</v>
      </c>
      <c r="I18" s="14">
        <f t="shared" si="1"/>
        <v>32</v>
      </c>
      <c r="J18" s="117"/>
      <c r="K18" s="146">
        <f t="shared" si="2"/>
        <v>0</v>
      </c>
      <c r="L18" s="15"/>
      <c r="M18" s="16"/>
      <c r="N18" s="54">
        <v>15</v>
      </c>
      <c r="O18" s="16">
        <v>17</v>
      </c>
      <c r="P18" s="54"/>
      <c r="Q18" s="55"/>
      <c r="R18" s="59"/>
      <c r="S18" s="16"/>
      <c r="T18" s="59"/>
      <c r="U18" s="55"/>
      <c r="V18" s="59"/>
      <c r="W18" s="16"/>
      <c r="X18" s="59"/>
      <c r="Y18" s="16"/>
      <c r="Z18" s="59"/>
      <c r="AA18" s="55"/>
      <c r="AB18" s="59"/>
      <c r="AC18" s="16"/>
      <c r="AD18" s="54"/>
      <c r="AE18" s="55"/>
      <c r="AF18" s="59"/>
      <c r="AG18" s="16"/>
      <c r="AH18" s="59"/>
      <c r="AI18" s="16"/>
      <c r="AJ18" s="55"/>
      <c r="AK18" s="82"/>
      <c r="AL18" s="4">
        <f t="shared" si="3"/>
        <v>17</v>
      </c>
      <c r="AM18" s="5">
        <f t="shared" si="4"/>
        <v>2</v>
      </c>
      <c r="AN18" s="94">
        <f t="shared" si="8"/>
        <v>0</v>
      </c>
      <c r="AO18" s="4">
        <f t="shared" si="8"/>
        <v>0</v>
      </c>
      <c r="AP18" s="4">
        <f t="shared" si="8"/>
        <v>0</v>
      </c>
      <c r="AQ18" s="4">
        <f t="shared" si="8"/>
        <v>0</v>
      </c>
      <c r="AR18" s="4">
        <f t="shared" si="8"/>
        <v>0</v>
      </c>
      <c r="AS18" s="4">
        <f t="shared" si="8"/>
        <v>0</v>
      </c>
      <c r="AT18" s="4">
        <f t="shared" si="8"/>
        <v>0</v>
      </c>
      <c r="AU18" s="4">
        <f t="shared" si="8"/>
        <v>0</v>
      </c>
      <c r="AV18" s="4">
        <f t="shared" si="8"/>
        <v>0</v>
      </c>
      <c r="AW18" s="4">
        <f t="shared" si="8"/>
        <v>0</v>
      </c>
      <c r="AX18" s="4">
        <f t="shared" si="8"/>
        <v>0</v>
      </c>
      <c r="AY18" s="4">
        <f t="shared" si="8"/>
        <v>0</v>
      </c>
      <c r="AZ18" s="4">
        <f t="shared" si="8"/>
        <v>0</v>
      </c>
      <c r="BA18" s="95">
        <f t="shared" si="8"/>
        <v>0</v>
      </c>
      <c r="BB18" s="96"/>
    </row>
    <row r="19" spans="1:54" s="97" customFormat="1" ht="24.95" customHeight="1">
      <c r="A19" s="39">
        <f t="shared" si="6"/>
        <v>14</v>
      </c>
      <c r="B19" s="51"/>
      <c r="C19" s="56"/>
      <c r="D19" s="151" t="s">
        <v>317</v>
      </c>
      <c r="E19" s="57" t="s">
        <v>318</v>
      </c>
      <c r="F19" s="58"/>
      <c r="G19" s="151" t="s">
        <v>37</v>
      </c>
      <c r="H19" s="39" t="str">
        <f t="shared" si="0"/>
        <v>Non</v>
      </c>
      <c r="I19" s="14">
        <f t="shared" si="1"/>
        <v>32</v>
      </c>
      <c r="J19" s="117"/>
      <c r="K19" s="146">
        <f t="shared" si="2"/>
        <v>0</v>
      </c>
      <c r="L19" s="15"/>
      <c r="M19" s="16"/>
      <c r="N19" s="54">
        <v>16</v>
      </c>
      <c r="O19" s="16">
        <v>16</v>
      </c>
      <c r="P19" s="54"/>
      <c r="Q19" s="55"/>
      <c r="R19" s="59"/>
      <c r="S19" s="16"/>
      <c r="T19" s="59"/>
      <c r="U19" s="55"/>
      <c r="V19" s="59"/>
      <c r="W19" s="16"/>
      <c r="X19" s="59"/>
      <c r="Y19" s="16"/>
      <c r="Z19" s="59"/>
      <c r="AA19" s="55"/>
      <c r="AB19" s="59"/>
      <c r="AC19" s="16"/>
      <c r="AD19" s="54"/>
      <c r="AE19" s="55"/>
      <c r="AF19" s="59"/>
      <c r="AG19" s="16"/>
      <c r="AH19" s="59"/>
      <c r="AI19" s="16"/>
      <c r="AJ19" s="55"/>
      <c r="AK19" s="82"/>
      <c r="AL19" s="4">
        <f t="shared" si="3"/>
        <v>16</v>
      </c>
      <c r="AM19" s="5">
        <f t="shared" si="4"/>
        <v>2</v>
      </c>
      <c r="AN19" s="94">
        <f t="shared" si="8"/>
        <v>0</v>
      </c>
      <c r="AO19" s="4">
        <f t="shared" si="8"/>
        <v>0</v>
      </c>
      <c r="AP19" s="4">
        <f t="shared" si="8"/>
        <v>0</v>
      </c>
      <c r="AQ19" s="4">
        <f t="shared" si="8"/>
        <v>0</v>
      </c>
      <c r="AR19" s="4">
        <f t="shared" si="8"/>
        <v>0</v>
      </c>
      <c r="AS19" s="4">
        <f t="shared" si="8"/>
        <v>0</v>
      </c>
      <c r="AT19" s="4">
        <f t="shared" si="8"/>
        <v>0</v>
      </c>
      <c r="AU19" s="4">
        <f t="shared" si="8"/>
        <v>0</v>
      </c>
      <c r="AV19" s="4">
        <f t="shared" si="8"/>
        <v>0</v>
      </c>
      <c r="AW19" s="4">
        <f t="shared" si="8"/>
        <v>0</v>
      </c>
      <c r="AX19" s="4">
        <f t="shared" si="8"/>
        <v>0</v>
      </c>
      <c r="AY19" s="4">
        <f t="shared" si="8"/>
        <v>0</v>
      </c>
      <c r="AZ19" s="4">
        <f t="shared" si="8"/>
        <v>0</v>
      </c>
      <c r="BA19" s="95">
        <f t="shared" si="8"/>
        <v>0</v>
      </c>
      <c r="BB19" s="96"/>
    </row>
    <row r="20" spans="1:54" s="97" customFormat="1" ht="24.95" customHeight="1">
      <c r="A20" s="39">
        <f t="shared" si="6"/>
        <v>15</v>
      </c>
      <c r="B20" s="51"/>
      <c r="C20" s="56"/>
      <c r="D20" s="57" t="s">
        <v>303</v>
      </c>
      <c r="E20" s="57" t="s">
        <v>312</v>
      </c>
      <c r="F20" s="58"/>
      <c r="G20" s="57" t="s">
        <v>184</v>
      </c>
      <c r="H20" s="39" t="str">
        <f t="shared" si="0"/>
        <v>Non</v>
      </c>
      <c r="I20" s="14">
        <f t="shared" si="1"/>
        <v>29</v>
      </c>
      <c r="J20" s="117"/>
      <c r="K20" s="146">
        <f t="shared" si="2"/>
        <v>0</v>
      </c>
      <c r="L20" s="15"/>
      <c r="M20" s="16"/>
      <c r="N20" s="54">
        <v>19</v>
      </c>
      <c r="O20" s="16">
        <v>10</v>
      </c>
      <c r="P20" s="54"/>
      <c r="Q20" s="55"/>
      <c r="R20" s="59"/>
      <c r="S20" s="16"/>
      <c r="T20" s="59"/>
      <c r="U20" s="55"/>
      <c r="V20" s="59"/>
      <c r="W20" s="16"/>
      <c r="X20" s="59"/>
      <c r="Y20" s="16"/>
      <c r="Z20" s="59"/>
      <c r="AA20" s="55"/>
      <c r="AB20" s="59"/>
      <c r="AC20" s="16"/>
      <c r="AD20" s="54"/>
      <c r="AE20" s="55"/>
      <c r="AF20" s="59"/>
      <c r="AG20" s="16"/>
      <c r="AH20" s="59"/>
      <c r="AI20" s="16"/>
      <c r="AJ20" s="55"/>
      <c r="AK20" s="82"/>
      <c r="AL20" s="4">
        <f t="shared" si="3"/>
        <v>19</v>
      </c>
      <c r="AM20" s="5">
        <f t="shared" si="4"/>
        <v>2</v>
      </c>
      <c r="AN20" s="94">
        <f t="shared" si="8"/>
        <v>0</v>
      </c>
      <c r="AO20" s="4">
        <f t="shared" si="8"/>
        <v>0</v>
      </c>
      <c r="AP20" s="4">
        <f t="shared" si="8"/>
        <v>0</v>
      </c>
      <c r="AQ20" s="4">
        <f t="shared" si="8"/>
        <v>0</v>
      </c>
      <c r="AR20" s="4">
        <f t="shared" si="8"/>
        <v>0</v>
      </c>
      <c r="AS20" s="4">
        <f t="shared" si="8"/>
        <v>0</v>
      </c>
      <c r="AT20" s="4">
        <f t="shared" si="8"/>
        <v>0</v>
      </c>
      <c r="AU20" s="4">
        <f t="shared" si="8"/>
        <v>0</v>
      </c>
      <c r="AV20" s="4">
        <f t="shared" si="8"/>
        <v>0</v>
      </c>
      <c r="AW20" s="4">
        <f t="shared" si="8"/>
        <v>0</v>
      </c>
      <c r="AX20" s="4">
        <f t="shared" si="8"/>
        <v>0</v>
      </c>
      <c r="AY20" s="4">
        <f t="shared" si="8"/>
        <v>0</v>
      </c>
      <c r="AZ20" s="4">
        <f t="shared" si="8"/>
        <v>0</v>
      </c>
      <c r="BA20" s="95">
        <f t="shared" si="8"/>
        <v>0</v>
      </c>
      <c r="BB20" s="96"/>
    </row>
    <row r="21" spans="1:54" s="97" customFormat="1" ht="24.95" customHeight="1">
      <c r="A21" s="39">
        <f t="shared" si="6"/>
        <v>16</v>
      </c>
      <c r="B21" s="51"/>
      <c r="C21" s="52"/>
      <c r="D21" s="57" t="s">
        <v>53</v>
      </c>
      <c r="E21" s="57" t="s">
        <v>262</v>
      </c>
      <c r="F21" s="53"/>
      <c r="G21" s="8" t="s">
        <v>184</v>
      </c>
      <c r="H21" s="39" t="str">
        <f t="shared" si="0"/>
        <v>Non</v>
      </c>
      <c r="I21" s="14">
        <f t="shared" si="1"/>
        <v>29</v>
      </c>
      <c r="J21" s="117"/>
      <c r="K21" s="146">
        <f t="shared" si="2"/>
        <v>0</v>
      </c>
      <c r="L21" s="15"/>
      <c r="M21" s="16"/>
      <c r="N21" s="54">
        <v>14</v>
      </c>
      <c r="O21" s="16">
        <v>15</v>
      </c>
      <c r="P21" s="54"/>
      <c r="Q21" s="55"/>
      <c r="R21" s="59"/>
      <c r="S21" s="16"/>
      <c r="T21" s="59"/>
      <c r="U21" s="55"/>
      <c r="V21" s="59"/>
      <c r="W21" s="16"/>
      <c r="X21" s="59"/>
      <c r="Y21" s="16"/>
      <c r="Z21" s="59"/>
      <c r="AA21" s="55"/>
      <c r="AB21" s="59"/>
      <c r="AC21" s="16"/>
      <c r="AD21" s="54"/>
      <c r="AE21" s="55"/>
      <c r="AF21" s="59"/>
      <c r="AG21" s="16"/>
      <c r="AH21" s="59"/>
      <c r="AI21" s="16"/>
      <c r="AJ21" s="55"/>
      <c r="AK21" s="82"/>
      <c r="AL21" s="4">
        <f t="shared" si="3"/>
        <v>15</v>
      </c>
      <c r="AM21" s="5">
        <f t="shared" si="4"/>
        <v>2</v>
      </c>
      <c r="AN21" s="94">
        <f t="shared" si="8"/>
        <v>0</v>
      </c>
      <c r="AO21" s="4">
        <f t="shared" si="8"/>
        <v>0</v>
      </c>
      <c r="AP21" s="4">
        <f t="shared" si="8"/>
        <v>0</v>
      </c>
      <c r="AQ21" s="4">
        <f t="shared" si="8"/>
        <v>0</v>
      </c>
      <c r="AR21" s="4">
        <f t="shared" si="8"/>
        <v>0</v>
      </c>
      <c r="AS21" s="4">
        <f t="shared" si="8"/>
        <v>0</v>
      </c>
      <c r="AT21" s="4">
        <f t="shared" si="8"/>
        <v>0</v>
      </c>
      <c r="AU21" s="4">
        <f t="shared" si="8"/>
        <v>0</v>
      </c>
      <c r="AV21" s="4">
        <f t="shared" si="8"/>
        <v>0</v>
      </c>
      <c r="AW21" s="4">
        <f t="shared" si="8"/>
        <v>0</v>
      </c>
      <c r="AX21" s="4">
        <f t="shared" si="8"/>
        <v>0</v>
      </c>
      <c r="AY21" s="4">
        <f t="shared" si="8"/>
        <v>0</v>
      </c>
      <c r="AZ21" s="4">
        <f t="shared" si="8"/>
        <v>0</v>
      </c>
      <c r="BA21" s="95">
        <f t="shared" si="8"/>
        <v>0</v>
      </c>
      <c r="BB21" s="96"/>
    </row>
    <row r="22" spans="1:54" s="97" customFormat="1" ht="24.95" customHeight="1">
      <c r="A22" s="39">
        <f t="shared" si="6"/>
        <v>17</v>
      </c>
      <c r="B22" s="51"/>
      <c r="C22" s="52"/>
      <c r="D22" s="8" t="s">
        <v>320</v>
      </c>
      <c r="E22" s="8" t="s">
        <v>153</v>
      </c>
      <c r="F22" s="58"/>
      <c r="G22" s="57" t="s">
        <v>37</v>
      </c>
      <c r="H22" s="39" t="str">
        <f t="shared" si="0"/>
        <v>Non</v>
      </c>
      <c r="I22" s="14">
        <f t="shared" si="1"/>
        <v>27</v>
      </c>
      <c r="J22" s="117"/>
      <c r="K22" s="146">
        <f t="shared" si="2"/>
        <v>0</v>
      </c>
      <c r="L22" s="15"/>
      <c r="M22" s="16"/>
      <c r="N22" s="54">
        <v>13</v>
      </c>
      <c r="O22" s="16">
        <v>14</v>
      </c>
      <c r="P22" s="54"/>
      <c r="Q22" s="55"/>
      <c r="R22" s="59"/>
      <c r="S22" s="16"/>
      <c r="T22" s="59"/>
      <c r="U22" s="55"/>
      <c r="V22" s="59"/>
      <c r="W22" s="16"/>
      <c r="X22" s="59"/>
      <c r="Y22" s="16"/>
      <c r="Z22" s="59"/>
      <c r="AA22" s="55"/>
      <c r="AB22" s="59"/>
      <c r="AC22" s="16"/>
      <c r="AD22" s="54"/>
      <c r="AE22" s="55"/>
      <c r="AF22" s="59"/>
      <c r="AG22" s="16"/>
      <c r="AH22" s="59"/>
      <c r="AI22" s="16"/>
      <c r="AJ22" s="55"/>
      <c r="AK22" s="82"/>
      <c r="AL22" s="4">
        <f t="shared" si="3"/>
        <v>14</v>
      </c>
      <c r="AM22" s="5">
        <f t="shared" si="4"/>
        <v>2</v>
      </c>
      <c r="AN22" s="94">
        <f t="shared" si="8"/>
        <v>0</v>
      </c>
      <c r="AO22" s="4">
        <f t="shared" si="8"/>
        <v>0</v>
      </c>
      <c r="AP22" s="4">
        <f t="shared" si="8"/>
        <v>0</v>
      </c>
      <c r="AQ22" s="4">
        <f t="shared" si="8"/>
        <v>0</v>
      </c>
      <c r="AR22" s="4">
        <f t="shared" si="8"/>
        <v>0</v>
      </c>
      <c r="AS22" s="4">
        <f t="shared" si="8"/>
        <v>0</v>
      </c>
      <c r="AT22" s="4">
        <f t="shared" si="8"/>
        <v>0</v>
      </c>
      <c r="AU22" s="4">
        <f t="shared" si="8"/>
        <v>0</v>
      </c>
      <c r="AV22" s="4">
        <f t="shared" si="8"/>
        <v>0</v>
      </c>
      <c r="AW22" s="4">
        <f t="shared" si="8"/>
        <v>0</v>
      </c>
      <c r="AX22" s="4">
        <f t="shared" si="8"/>
        <v>0</v>
      </c>
      <c r="AY22" s="4">
        <f t="shared" si="8"/>
        <v>0</v>
      </c>
      <c r="AZ22" s="4">
        <f t="shared" si="8"/>
        <v>0</v>
      </c>
      <c r="BA22" s="95">
        <f t="shared" si="8"/>
        <v>0</v>
      </c>
      <c r="BB22" s="96"/>
    </row>
    <row r="23" spans="1:54" s="97" customFormat="1" ht="24.95" customHeight="1">
      <c r="A23" s="39">
        <f t="shared" si="6"/>
        <v>18</v>
      </c>
      <c r="B23" s="51"/>
      <c r="C23" s="52"/>
      <c r="D23" s="57" t="s">
        <v>322</v>
      </c>
      <c r="E23" s="57" t="s">
        <v>198</v>
      </c>
      <c r="F23" s="58"/>
      <c r="G23" s="57" t="s">
        <v>37</v>
      </c>
      <c r="H23" s="39" t="str">
        <f t="shared" si="0"/>
        <v>Non</v>
      </c>
      <c r="I23" s="14">
        <f t="shared" si="1"/>
        <v>24</v>
      </c>
      <c r="J23" s="117"/>
      <c r="K23" s="146">
        <f t="shared" si="2"/>
        <v>0</v>
      </c>
      <c r="L23" s="15"/>
      <c r="M23" s="16"/>
      <c r="N23" s="54">
        <v>11</v>
      </c>
      <c r="O23" s="16">
        <v>13</v>
      </c>
      <c r="P23" s="54"/>
      <c r="Q23" s="55"/>
      <c r="R23" s="59"/>
      <c r="S23" s="16"/>
      <c r="T23" s="59"/>
      <c r="U23" s="55"/>
      <c r="V23" s="59"/>
      <c r="W23" s="16"/>
      <c r="X23" s="59"/>
      <c r="Y23" s="16"/>
      <c r="Z23" s="59"/>
      <c r="AA23" s="55"/>
      <c r="AB23" s="59"/>
      <c r="AC23" s="16"/>
      <c r="AD23" s="54"/>
      <c r="AE23" s="55"/>
      <c r="AF23" s="59"/>
      <c r="AG23" s="16"/>
      <c r="AH23" s="59"/>
      <c r="AI23" s="16"/>
      <c r="AJ23" s="55"/>
      <c r="AK23" s="82"/>
      <c r="AL23" s="4">
        <f t="shared" si="3"/>
        <v>13</v>
      </c>
      <c r="AM23" s="5">
        <f t="shared" si="4"/>
        <v>2</v>
      </c>
      <c r="AN23" s="94">
        <f t="shared" si="8"/>
        <v>0</v>
      </c>
      <c r="AO23" s="4">
        <f t="shared" si="8"/>
        <v>0</v>
      </c>
      <c r="AP23" s="4">
        <f t="shared" si="8"/>
        <v>0</v>
      </c>
      <c r="AQ23" s="4">
        <f t="shared" si="8"/>
        <v>0</v>
      </c>
      <c r="AR23" s="4">
        <f t="shared" si="8"/>
        <v>0</v>
      </c>
      <c r="AS23" s="4">
        <f t="shared" si="8"/>
        <v>0</v>
      </c>
      <c r="AT23" s="4">
        <f t="shared" si="8"/>
        <v>0</v>
      </c>
      <c r="AU23" s="4">
        <f t="shared" si="8"/>
        <v>0</v>
      </c>
      <c r="AV23" s="4">
        <f t="shared" si="8"/>
        <v>0</v>
      </c>
      <c r="AW23" s="4">
        <f t="shared" si="8"/>
        <v>0</v>
      </c>
      <c r="AX23" s="4">
        <f t="shared" si="8"/>
        <v>0</v>
      </c>
      <c r="AY23" s="4">
        <f t="shared" si="8"/>
        <v>0</v>
      </c>
      <c r="AZ23" s="4">
        <f t="shared" si="8"/>
        <v>0</v>
      </c>
      <c r="BA23" s="95">
        <f t="shared" si="8"/>
        <v>0</v>
      </c>
      <c r="BB23" s="96"/>
    </row>
    <row r="24" spans="1:54" s="97" customFormat="1" ht="24.95" customHeight="1">
      <c r="A24" s="39">
        <f t="shared" si="6"/>
        <v>19</v>
      </c>
      <c r="B24" s="51" t="s">
        <v>326</v>
      </c>
      <c r="C24" s="56"/>
      <c r="D24" s="57" t="s">
        <v>321</v>
      </c>
      <c r="E24" s="57" t="s">
        <v>299</v>
      </c>
      <c r="F24" s="58"/>
      <c r="G24" s="131" t="s">
        <v>48</v>
      </c>
      <c r="H24" s="39" t="str">
        <f t="shared" si="0"/>
        <v>Non</v>
      </c>
      <c r="I24" s="14">
        <f t="shared" si="1"/>
        <v>24</v>
      </c>
      <c r="J24" s="117"/>
      <c r="K24" s="146">
        <f t="shared" si="2"/>
        <v>0</v>
      </c>
      <c r="L24" s="15"/>
      <c r="M24" s="16"/>
      <c r="N24" s="54">
        <v>12</v>
      </c>
      <c r="O24" s="16">
        <v>12</v>
      </c>
      <c r="P24" s="54"/>
      <c r="Q24" s="55"/>
      <c r="R24" s="59"/>
      <c r="S24" s="16"/>
      <c r="T24" s="59"/>
      <c r="U24" s="55"/>
      <c r="V24" s="59"/>
      <c r="W24" s="16"/>
      <c r="X24" s="59"/>
      <c r="Y24" s="16"/>
      <c r="Z24" s="59"/>
      <c r="AA24" s="55"/>
      <c r="AB24" s="59"/>
      <c r="AC24" s="16"/>
      <c r="AD24" s="54"/>
      <c r="AE24" s="55"/>
      <c r="AF24" s="59"/>
      <c r="AG24" s="16"/>
      <c r="AH24" s="59"/>
      <c r="AI24" s="16"/>
      <c r="AJ24" s="55"/>
      <c r="AK24" s="82"/>
      <c r="AL24" s="4">
        <f t="shared" si="3"/>
        <v>12</v>
      </c>
      <c r="AM24" s="5">
        <f t="shared" si="4"/>
        <v>2</v>
      </c>
      <c r="AN24" s="94">
        <f t="shared" si="8"/>
        <v>0</v>
      </c>
      <c r="AO24" s="4">
        <f t="shared" si="8"/>
        <v>0</v>
      </c>
      <c r="AP24" s="4">
        <f t="shared" si="8"/>
        <v>0</v>
      </c>
      <c r="AQ24" s="4">
        <f t="shared" si="8"/>
        <v>0</v>
      </c>
      <c r="AR24" s="4">
        <f t="shared" si="8"/>
        <v>0</v>
      </c>
      <c r="AS24" s="4">
        <f t="shared" si="8"/>
        <v>0</v>
      </c>
      <c r="AT24" s="4">
        <f t="shared" si="8"/>
        <v>0</v>
      </c>
      <c r="AU24" s="4">
        <f t="shared" si="8"/>
        <v>0</v>
      </c>
      <c r="AV24" s="4">
        <f t="shared" si="8"/>
        <v>0</v>
      </c>
      <c r="AW24" s="4">
        <f t="shared" si="8"/>
        <v>0</v>
      </c>
      <c r="AX24" s="4">
        <f t="shared" si="8"/>
        <v>0</v>
      </c>
      <c r="AY24" s="4">
        <f t="shared" si="8"/>
        <v>0</v>
      </c>
      <c r="AZ24" s="4">
        <f t="shared" si="8"/>
        <v>0</v>
      </c>
      <c r="BA24" s="95">
        <f t="shared" si="8"/>
        <v>0</v>
      </c>
      <c r="BB24" s="96"/>
    </row>
    <row r="25" spans="1:54" s="97" customFormat="1" ht="28.5" customHeight="1">
      <c r="A25" s="39">
        <f t="shared" si="6"/>
        <v>20</v>
      </c>
      <c r="B25" s="51"/>
      <c r="C25" s="56"/>
      <c r="D25" s="57" t="s">
        <v>325</v>
      </c>
      <c r="E25" s="57" t="s">
        <v>277</v>
      </c>
      <c r="F25" s="58"/>
      <c r="G25" s="57" t="s">
        <v>37</v>
      </c>
      <c r="H25" s="39" t="str">
        <f t="shared" si="0"/>
        <v>Non</v>
      </c>
      <c r="I25" s="14">
        <f t="shared" si="1"/>
        <v>19</v>
      </c>
      <c r="J25" s="117"/>
      <c r="K25" s="146">
        <f t="shared" si="2"/>
        <v>0</v>
      </c>
      <c r="L25" s="15"/>
      <c r="M25" s="16"/>
      <c r="N25" s="54">
        <v>8</v>
      </c>
      <c r="O25" s="16">
        <v>11</v>
      </c>
      <c r="P25" s="54"/>
      <c r="Q25" s="55"/>
      <c r="R25" s="59"/>
      <c r="S25" s="16"/>
      <c r="T25" s="59"/>
      <c r="U25" s="55"/>
      <c r="V25" s="59"/>
      <c r="W25" s="16"/>
      <c r="X25" s="59"/>
      <c r="Y25" s="16"/>
      <c r="Z25" s="59"/>
      <c r="AA25" s="55"/>
      <c r="AB25" s="59"/>
      <c r="AC25" s="16"/>
      <c r="AD25" s="54"/>
      <c r="AE25" s="55"/>
      <c r="AF25" s="59"/>
      <c r="AG25" s="16"/>
      <c r="AH25" s="59"/>
      <c r="AI25" s="16"/>
      <c r="AJ25" s="55"/>
      <c r="AK25" s="82"/>
      <c r="AL25" s="4">
        <f t="shared" si="3"/>
        <v>11</v>
      </c>
      <c r="AM25" s="5">
        <f t="shared" ref="AM25:AM35" si="9">COUNTA(L25:AK25)</f>
        <v>2</v>
      </c>
      <c r="AN25" s="94">
        <f t="shared" si="8"/>
        <v>0</v>
      </c>
      <c r="AO25" s="4">
        <f t="shared" si="8"/>
        <v>0</v>
      </c>
      <c r="AP25" s="4">
        <f t="shared" si="8"/>
        <v>0</v>
      </c>
      <c r="AQ25" s="4">
        <f t="shared" si="8"/>
        <v>0</v>
      </c>
      <c r="AR25" s="4">
        <f t="shared" si="8"/>
        <v>0</v>
      </c>
      <c r="AS25" s="4">
        <f t="shared" si="8"/>
        <v>0</v>
      </c>
      <c r="AT25" s="4">
        <f t="shared" si="8"/>
        <v>0</v>
      </c>
      <c r="AU25" s="4">
        <f t="shared" si="8"/>
        <v>0</v>
      </c>
      <c r="AV25" s="4">
        <f t="shared" si="8"/>
        <v>0</v>
      </c>
      <c r="AW25" s="4">
        <f t="shared" si="8"/>
        <v>0</v>
      </c>
      <c r="AX25" s="4">
        <f t="shared" si="8"/>
        <v>0</v>
      </c>
      <c r="AY25" s="4">
        <f t="shared" si="8"/>
        <v>0</v>
      </c>
      <c r="AZ25" s="4">
        <f t="shared" si="8"/>
        <v>0</v>
      </c>
      <c r="BA25" s="95">
        <f t="shared" si="8"/>
        <v>0</v>
      </c>
      <c r="BB25" s="96"/>
    </row>
    <row r="26" spans="1:54" s="97" customFormat="1" ht="28.5" customHeight="1">
      <c r="A26" s="39">
        <f t="shared" si="6"/>
        <v>21</v>
      </c>
      <c r="B26" s="51" t="s">
        <v>326</v>
      </c>
      <c r="C26" s="56"/>
      <c r="D26" s="57" t="s">
        <v>323</v>
      </c>
      <c r="E26" s="57" t="s">
        <v>324</v>
      </c>
      <c r="F26" s="58"/>
      <c r="G26" s="57" t="s">
        <v>48</v>
      </c>
      <c r="H26" s="39" t="str">
        <f t="shared" si="0"/>
        <v>Non</v>
      </c>
      <c r="I26" s="14">
        <f t="shared" si="1"/>
        <v>18</v>
      </c>
      <c r="J26" s="117"/>
      <c r="K26" s="146">
        <f t="shared" si="2"/>
        <v>0</v>
      </c>
      <c r="L26" s="15"/>
      <c r="M26" s="16"/>
      <c r="N26" s="54">
        <v>10</v>
      </c>
      <c r="O26" s="16">
        <v>8</v>
      </c>
      <c r="P26" s="54"/>
      <c r="Q26" s="55"/>
      <c r="R26" s="59"/>
      <c r="S26" s="16"/>
      <c r="T26" s="59"/>
      <c r="U26" s="55"/>
      <c r="V26" s="59"/>
      <c r="W26" s="16"/>
      <c r="X26" s="59"/>
      <c r="Y26" s="16"/>
      <c r="Z26" s="59"/>
      <c r="AA26" s="55"/>
      <c r="AB26" s="59"/>
      <c r="AC26" s="16"/>
      <c r="AD26" s="54"/>
      <c r="AE26" s="55"/>
      <c r="AF26" s="59"/>
      <c r="AG26" s="16"/>
      <c r="AH26" s="59"/>
      <c r="AI26" s="16"/>
      <c r="AJ26" s="55"/>
      <c r="AK26" s="82"/>
      <c r="AL26" s="4">
        <f t="shared" si="3"/>
        <v>10</v>
      </c>
      <c r="AM26" s="5">
        <f t="shared" si="9"/>
        <v>2</v>
      </c>
      <c r="AN26" s="94">
        <f t="shared" si="8"/>
        <v>0</v>
      </c>
      <c r="AO26" s="4">
        <f t="shared" si="8"/>
        <v>0</v>
      </c>
      <c r="AP26" s="4">
        <f t="shared" si="8"/>
        <v>0</v>
      </c>
      <c r="AQ26" s="4">
        <f t="shared" si="8"/>
        <v>0</v>
      </c>
      <c r="AR26" s="4">
        <f t="shared" si="8"/>
        <v>0</v>
      </c>
      <c r="AS26" s="4">
        <f t="shared" si="8"/>
        <v>0</v>
      </c>
      <c r="AT26" s="4">
        <f t="shared" si="8"/>
        <v>0</v>
      </c>
      <c r="AU26" s="4">
        <f t="shared" si="8"/>
        <v>0</v>
      </c>
      <c r="AV26" s="4">
        <f t="shared" si="8"/>
        <v>0</v>
      </c>
      <c r="AW26" s="4">
        <f t="shared" si="8"/>
        <v>0</v>
      </c>
      <c r="AX26" s="4">
        <f t="shared" si="8"/>
        <v>0</v>
      </c>
      <c r="AY26" s="4">
        <f t="shared" si="8"/>
        <v>0</v>
      </c>
      <c r="AZ26" s="4">
        <f t="shared" si="8"/>
        <v>0</v>
      </c>
      <c r="BA26" s="95">
        <f t="shared" si="8"/>
        <v>0</v>
      </c>
      <c r="BB26" s="96"/>
    </row>
    <row r="27" spans="1:54" s="97" customFormat="1" ht="28.5" customHeight="1">
      <c r="A27" s="39">
        <f t="shared" si="6"/>
        <v>22</v>
      </c>
      <c r="B27" s="51"/>
      <c r="C27" s="52"/>
      <c r="D27" s="57"/>
      <c r="E27" s="57"/>
      <c r="F27" s="53"/>
      <c r="G27" s="8"/>
      <c r="H27" s="39" t="str">
        <f t="shared" si="0"/>
        <v>Non</v>
      </c>
      <c r="I27" s="14">
        <f t="shared" si="1"/>
        <v>0</v>
      </c>
      <c r="J27" s="117"/>
      <c r="K27" s="146">
        <f t="shared" si="2"/>
        <v>0</v>
      </c>
      <c r="L27" s="15"/>
      <c r="M27" s="16"/>
      <c r="N27" s="54"/>
      <c r="O27" s="16"/>
      <c r="P27" s="54"/>
      <c r="Q27" s="55"/>
      <c r="R27" s="59"/>
      <c r="S27" s="16"/>
      <c r="T27" s="59"/>
      <c r="U27" s="55"/>
      <c r="V27" s="59"/>
      <c r="W27" s="16"/>
      <c r="X27" s="59"/>
      <c r="Y27" s="16"/>
      <c r="Z27" s="59"/>
      <c r="AA27" s="55"/>
      <c r="AB27" s="59"/>
      <c r="AC27" s="16"/>
      <c r="AD27" s="54"/>
      <c r="AE27" s="55"/>
      <c r="AF27" s="59"/>
      <c r="AG27" s="16"/>
      <c r="AH27" s="59"/>
      <c r="AI27" s="16"/>
      <c r="AJ27" s="55"/>
      <c r="AK27" s="82"/>
      <c r="AL27" s="4">
        <f t="shared" si="3"/>
        <v>0</v>
      </c>
      <c r="AM27" s="5">
        <f t="shared" si="9"/>
        <v>0</v>
      </c>
      <c r="AN27" s="94">
        <f t="shared" si="8"/>
        <v>0</v>
      </c>
      <c r="AO27" s="4">
        <f t="shared" si="8"/>
        <v>0</v>
      </c>
      <c r="AP27" s="4">
        <f t="shared" si="8"/>
        <v>0</v>
      </c>
      <c r="AQ27" s="4">
        <f t="shared" si="8"/>
        <v>0</v>
      </c>
      <c r="AR27" s="4">
        <f t="shared" si="8"/>
        <v>0</v>
      </c>
      <c r="AS27" s="4">
        <f t="shared" si="8"/>
        <v>0</v>
      </c>
      <c r="AT27" s="4">
        <f t="shared" si="8"/>
        <v>0</v>
      </c>
      <c r="AU27" s="4">
        <f t="shared" si="8"/>
        <v>0</v>
      </c>
      <c r="AV27" s="4">
        <f t="shared" si="8"/>
        <v>0</v>
      </c>
      <c r="AW27" s="4">
        <f t="shared" si="8"/>
        <v>0</v>
      </c>
      <c r="AX27" s="4">
        <f t="shared" si="8"/>
        <v>0</v>
      </c>
      <c r="AY27" s="4">
        <f t="shared" si="8"/>
        <v>0</v>
      </c>
      <c r="AZ27" s="4">
        <f t="shared" si="8"/>
        <v>0</v>
      </c>
      <c r="BA27" s="95">
        <f t="shared" si="8"/>
        <v>0</v>
      </c>
      <c r="BB27" s="96"/>
    </row>
    <row r="28" spans="1:54" s="97" customFormat="1" ht="28.5" customHeight="1">
      <c r="A28" s="39">
        <f t="shared" si="6"/>
        <v>23</v>
      </c>
      <c r="B28" s="51"/>
      <c r="C28" s="52"/>
      <c r="D28" s="57"/>
      <c r="E28" s="57"/>
      <c r="F28" s="58"/>
      <c r="G28" s="57"/>
      <c r="H28" s="39" t="str">
        <f t="shared" si="0"/>
        <v>Non</v>
      </c>
      <c r="I28" s="14">
        <f t="shared" si="1"/>
        <v>0</v>
      </c>
      <c r="J28" s="117"/>
      <c r="K28" s="146">
        <f t="shared" si="2"/>
        <v>0</v>
      </c>
      <c r="L28" s="15"/>
      <c r="M28" s="16"/>
      <c r="N28" s="54"/>
      <c r="O28" s="16"/>
      <c r="P28" s="54"/>
      <c r="Q28" s="55"/>
      <c r="R28" s="59"/>
      <c r="S28" s="16"/>
      <c r="T28" s="59"/>
      <c r="U28" s="55"/>
      <c r="V28" s="59"/>
      <c r="W28" s="16"/>
      <c r="X28" s="59"/>
      <c r="Y28" s="16"/>
      <c r="Z28" s="59"/>
      <c r="AA28" s="55"/>
      <c r="AB28" s="59"/>
      <c r="AC28" s="16"/>
      <c r="AD28" s="54"/>
      <c r="AE28" s="55"/>
      <c r="AF28" s="59"/>
      <c r="AG28" s="16"/>
      <c r="AH28" s="59"/>
      <c r="AI28" s="16"/>
      <c r="AJ28" s="55"/>
      <c r="AK28" s="82"/>
      <c r="AL28" s="4">
        <f t="shared" si="3"/>
        <v>0</v>
      </c>
      <c r="AM28" s="5">
        <f t="shared" si="9"/>
        <v>0</v>
      </c>
      <c r="AN28" s="94">
        <f t="shared" si="8"/>
        <v>0</v>
      </c>
      <c r="AO28" s="4">
        <f t="shared" si="8"/>
        <v>0</v>
      </c>
      <c r="AP28" s="4">
        <f t="shared" si="8"/>
        <v>0</v>
      </c>
      <c r="AQ28" s="4">
        <f t="shared" si="8"/>
        <v>0</v>
      </c>
      <c r="AR28" s="4">
        <f t="shared" si="8"/>
        <v>0</v>
      </c>
      <c r="AS28" s="4">
        <f t="shared" si="8"/>
        <v>0</v>
      </c>
      <c r="AT28" s="4">
        <f t="shared" si="8"/>
        <v>0</v>
      </c>
      <c r="AU28" s="4">
        <f t="shared" si="8"/>
        <v>0</v>
      </c>
      <c r="AV28" s="4">
        <f t="shared" si="8"/>
        <v>0</v>
      </c>
      <c r="AW28" s="4">
        <f t="shared" si="8"/>
        <v>0</v>
      </c>
      <c r="AX28" s="4">
        <f t="shared" si="8"/>
        <v>0</v>
      </c>
      <c r="AY28" s="4">
        <f t="shared" si="8"/>
        <v>0</v>
      </c>
      <c r="AZ28" s="4">
        <f t="shared" si="8"/>
        <v>0</v>
      </c>
      <c r="BA28" s="95">
        <f t="shared" si="8"/>
        <v>0</v>
      </c>
      <c r="BB28" s="96"/>
    </row>
    <row r="29" spans="1:54" s="97" customFormat="1" ht="28.5" customHeight="1">
      <c r="A29" s="39">
        <f t="shared" si="6"/>
        <v>24</v>
      </c>
      <c r="B29" s="51"/>
      <c r="C29" s="56"/>
      <c r="D29" s="57"/>
      <c r="E29" s="57"/>
      <c r="F29" s="58"/>
      <c r="G29" s="57"/>
      <c r="H29" s="39" t="str">
        <f t="shared" si="0"/>
        <v>Non</v>
      </c>
      <c r="I29" s="14">
        <f t="shared" si="1"/>
        <v>0</v>
      </c>
      <c r="J29" s="117"/>
      <c r="K29" s="146">
        <f t="shared" si="2"/>
        <v>0</v>
      </c>
      <c r="L29" s="15"/>
      <c r="M29" s="16"/>
      <c r="N29" s="54"/>
      <c r="O29" s="16"/>
      <c r="P29" s="54"/>
      <c r="Q29" s="55"/>
      <c r="R29" s="59"/>
      <c r="S29" s="16"/>
      <c r="T29" s="59"/>
      <c r="U29" s="55"/>
      <c r="V29" s="59"/>
      <c r="W29" s="16"/>
      <c r="X29" s="59"/>
      <c r="Y29" s="16"/>
      <c r="Z29" s="59"/>
      <c r="AA29" s="55"/>
      <c r="AB29" s="59"/>
      <c r="AC29" s="16"/>
      <c r="AD29" s="54"/>
      <c r="AE29" s="55"/>
      <c r="AF29" s="59"/>
      <c r="AG29" s="16"/>
      <c r="AH29" s="59"/>
      <c r="AI29" s="16"/>
      <c r="AJ29" s="55"/>
      <c r="AK29" s="82"/>
      <c r="AL29" s="4">
        <f t="shared" si="3"/>
        <v>0</v>
      </c>
      <c r="AM29" s="5">
        <f t="shared" si="9"/>
        <v>0</v>
      </c>
      <c r="AN29" s="94">
        <f t="shared" si="8"/>
        <v>0</v>
      </c>
      <c r="AO29" s="4">
        <f t="shared" si="8"/>
        <v>0</v>
      </c>
      <c r="AP29" s="4">
        <f t="shared" si="8"/>
        <v>0</v>
      </c>
      <c r="AQ29" s="4">
        <f t="shared" si="8"/>
        <v>0</v>
      </c>
      <c r="AR29" s="4">
        <f t="shared" si="8"/>
        <v>0</v>
      </c>
      <c r="AS29" s="4">
        <f t="shared" si="8"/>
        <v>0</v>
      </c>
      <c r="AT29" s="4">
        <f t="shared" si="8"/>
        <v>0</v>
      </c>
      <c r="AU29" s="4">
        <f t="shared" si="8"/>
        <v>0</v>
      </c>
      <c r="AV29" s="4">
        <f t="shared" si="8"/>
        <v>0</v>
      </c>
      <c r="AW29" s="4">
        <f t="shared" si="8"/>
        <v>0</v>
      </c>
      <c r="AX29" s="4">
        <f t="shared" si="8"/>
        <v>0</v>
      </c>
      <c r="AY29" s="4">
        <f t="shared" si="8"/>
        <v>0</v>
      </c>
      <c r="AZ29" s="4">
        <f t="shared" si="8"/>
        <v>0</v>
      </c>
      <c r="BA29" s="95">
        <f t="shared" si="8"/>
        <v>0</v>
      </c>
      <c r="BB29" s="96"/>
    </row>
    <row r="30" spans="1:54" s="97" customFormat="1" ht="28.5" customHeight="1">
      <c r="A30" s="39">
        <f t="shared" si="6"/>
        <v>25</v>
      </c>
      <c r="B30" s="51"/>
      <c r="C30" s="56"/>
      <c r="D30" s="57"/>
      <c r="E30" s="57"/>
      <c r="F30" s="58"/>
      <c r="G30" s="57"/>
      <c r="H30" s="39" t="str">
        <f t="shared" si="0"/>
        <v>Non</v>
      </c>
      <c r="I30" s="14">
        <f t="shared" si="1"/>
        <v>0</v>
      </c>
      <c r="J30" s="117"/>
      <c r="K30" s="146">
        <f t="shared" si="2"/>
        <v>0</v>
      </c>
      <c r="L30" s="15"/>
      <c r="M30" s="16"/>
      <c r="N30" s="54"/>
      <c r="O30" s="16"/>
      <c r="P30" s="54"/>
      <c r="Q30" s="55"/>
      <c r="R30" s="59"/>
      <c r="S30" s="16"/>
      <c r="T30" s="59"/>
      <c r="U30" s="55"/>
      <c r="V30" s="59"/>
      <c r="W30" s="16"/>
      <c r="X30" s="59"/>
      <c r="Y30" s="16"/>
      <c r="Z30" s="59"/>
      <c r="AA30" s="55"/>
      <c r="AB30" s="59"/>
      <c r="AC30" s="16"/>
      <c r="AD30" s="54"/>
      <c r="AE30" s="55"/>
      <c r="AF30" s="59"/>
      <c r="AG30" s="16"/>
      <c r="AH30" s="59"/>
      <c r="AI30" s="16"/>
      <c r="AJ30" s="55"/>
      <c r="AK30" s="82"/>
      <c r="AL30" s="4">
        <f t="shared" si="3"/>
        <v>0</v>
      </c>
      <c r="AM30" s="5">
        <f t="shared" si="9"/>
        <v>0</v>
      </c>
      <c r="AN30" s="94">
        <f t="shared" si="8"/>
        <v>0</v>
      </c>
      <c r="AO30" s="4">
        <f t="shared" si="8"/>
        <v>0</v>
      </c>
      <c r="AP30" s="4">
        <f t="shared" si="8"/>
        <v>0</v>
      </c>
      <c r="AQ30" s="4">
        <f t="shared" si="8"/>
        <v>0</v>
      </c>
      <c r="AR30" s="4">
        <f t="shared" si="8"/>
        <v>0</v>
      </c>
      <c r="AS30" s="4">
        <f t="shared" si="8"/>
        <v>0</v>
      </c>
      <c r="AT30" s="4">
        <f t="shared" si="8"/>
        <v>0</v>
      </c>
      <c r="AU30" s="4">
        <f t="shared" si="8"/>
        <v>0</v>
      </c>
      <c r="AV30" s="4">
        <f t="shared" si="8"/>
        <v>0</v>
      </c>
      <c r="AW30" s="4">
        <f t="shared" si="8"/>
        <v>0</v>
      </c>
      <c r="AX30" s="4">
        <f t="shared" si="8"/>
        <v>0</v>
      </c>
      <c r="AY30" s="4">
        <f t="shared" si="8"/>
        <v>0</v>
      </c>
      <c r="AZ30" s="4">
        <f t="shared" si="8"/>
        <v>0</v>
      </c>
      <c r="BA30" s="95">
        <f t="shared" si="8"/>
        <v>0</v>
      </c>
      <c r="BB30" s="96"/>
    </row>
    <row r="31" spans="1:54" s="97" customFormat="1" ht="28.5" customHeight="1">
      <c r="A31" s="39">
        <f t="shared" si="6"/>
        <v>26</v>
      </c>
      <c r="B31" s="51"/>
      <c r="C31" s="52"/>
      <c r="D31" s="57"/>
      <c r="E31" s="57"/>
      <c r="F31" s="58"/>
      <c r="G31" s="57"/>
      <c r="H31" s="39" t="str">
        <f t="shared" si="0"/>
        <v>Non</v>
      </c>
      <c r="I31" s="14">
        <f t="shared" si="1"/>
        <v>0</v>
      </c>
      <c r="J31" s="117"/>
      <c r="K31" s="146">
        <f t="shared" si="2"/>
        <v>0</v>
      </c>
      <c r="L31" s="15"/>
      <c r="M31" s="16"/>
      <c r="N31" s="54"/>
      <c r="O31" s="16"/>
      <c r="P31" s="54"/>
      <c r="Q31" s="55"/>
      <c r="R31" s="59"/>
      <c r="S31" s="16"/>
      <c r="T31" s="59"/>
      <c r="U31" s="55"/>
      <c r="V31" s="59"/>
      <c r="W31" s="16"/>
      <c r="X31" s="59"/>
      <c r="Y31" s="16"/>
      <c r="Z31" s="59"/>
      <c r="AA31" s="55"/>
      <c r="AB31" s="59"/>
      <c r="AC31" s="16"/>
      <c r="AD31" s="54"/>
      <c r="AE31" s="55"/>
      <c r="AF31" s="59"/>
      <c r="AG31" s="16"/>
      <c r="AH31" s="59"/>
      <c r="AI31" s="16"/>
      <c r="AJ31" s="55"/>
      <c r="AK31" s="82"/>
      <c r="AL31" s="4">
        <f t="shared" si="3"/>
        <v>0</v>
      </c>
      <c r="AM31" s="5">
        <f t="shared" si="9"/>
        <v>0</v>
      </c>
      <c r="AN31" s="94">
        <f t="shared" si="8"/>
        <v>0</v>
      </c>
      <c r="AO31" s="4">
        <f t="shared" si="8"/>
        <v>0</v>
      </c>
      <c r="AP31" s="4">
        <f t="shared" si="8"/>
        <v>0</v>
      </c>
      <c r="AQ31" s="4">
        <f t="shared" si="8"/>
        <v>0</v>
      </c>
      <c r="AR31" s="4">
        <f t="shared" si="8"/>
        <v>0</v>
      </c>
      <c r="AS31" s="4">
        <f t="shared" si="8"/>
        <v>0</v>
      </c>
      <c r="AT31" s="4">
        <f t="shared" si="8"/>
        <v>0</v>
      </c>
      <c r="AU31" s="4">
        <f t="shared" si="8"/>
        <v>0</v>
      </c>
      <c r="AV31" s="4">
        <f t="shared" si="8"/>
        <v>0</v>
      </c>
      <c r="AW31" s="4">
        <f t="shared" si="8"/>
        <v>0</v>
      </c>
      <c r="AX31" s="4">
        <f t="shared" si="8"/>
        <v>0</v>
      </c>
      <c r="AY31" s="4">
        <f t="shared" si="8"/>
        <v>0</v>
      </c>
      <c r="AZ31" s="4">
        <f t="shared" si="8"/>
        <v>0</v>
      </c>
      <c r="BA31" s="95">
        <f t="shared" si="8"/>
        <v>0</v>
      </c>
      <c r="BB31" s="96"/>
    </row>
    <row r="32" spans="1:54" s="97" customFormat="1" ht="28.5" customHeight="1">
      <c r="A32" s="39">
        <f t="shared" si="6"/>
        <v>27</v>
      </c>
      <c r="B32" s="51"/>
      <c r="C32" s="52"/>
      <c r="D32" s="57"/>
      <c r="E32" s="57"/>
      <c r="F32" s="58"/>
      <c r="G32" s="57"/>
      <c r="H32" s="39" t="str">
        <f t="shared" si="0"/>
        <v>Non</v>
      </c>
      <c r="I32" s="14">
        <f t="shared" si="1"/>
        <v>0</v>
      </c>
      <c r="J32" s="117"/>
      <c r="K32" s="146">
        <f t="shared" si="2"/>
        <v>0</v>
      </c>
      <c r="L32" s="15"/>
      <c r="M32" s="16"/>
      <c r="N32" s="54"/>
      <c r="O32" s="16"/>
      <c r="P32" s="54"/>
      <c r="Q32" s="55"/>
      <c r="R32" s="59"/>
      <c r="S32" s="16"/>
      <c r="T32" s="59"/>
      <c r="U32" s="55"/>
      <c r="V32" s="59"/>
      <c r="W32" s="16"/>
      <c r="X32" s="59"/>
      <c r="Y32" s="16"/>
      <c r="Z32" s="59"/>
      <c r="AA32" s="55"/>
      <c r="AB32" s="59"/>
      <c r="AC32" s="16"/>
      <c r="AD32" s="54"/>
      <c r="AE32" s="55"/>
      <c r="AF32" s="59"/>
      <c r="AG32" s="16"/>
      <c r="AH32" s="59"/>
      <c r="AI32" s="16"/>
      <c r="AJ32" s="55"/>
      <c r="AK32" s="82"/>
      <c r="AL32" s="4">
        <f t="shared" si="3"/>
        <v>0</v>
      </c>
      <c r="AM32" s="5">
        <f t="shared" si="9"/>
        <v>0</v>
      </c>
      <c r="AN32" s="94">
        <f t="shared" si="8"/>
        <v>0</v>
      </c>
      <c r="AO32" s="4">
        <f t="shared" si="8"/>
        <v>0</v>
      </c>
      <c r="AP32" s="4">
        <f t="shared" si="8"/>
        <v>0</v>
      </c>
      <c r="AQ32" s="4">
        <f t="shared" si="8"/>
        <v>0</v>
      </c>
      <c r="AR32" s="4">
        <f t="shared" si="8"/>
        <v>0</v>
      </c>
      <c r="AS32" s="4">
        <f t="shared" si="8"/>
        <v>0</v>
      </c>
      <c r="AT32" s="4">
        <f t="shared" si="8"/>
        <v>0</v>
      </c>
      <c r="AU32" s="4">
        <f t="shared" si="8"/>
        <v>0</v>
      </c>
      <c r="AV32" s="4">
        <f t="shared" si="8"/>
        <v>0</v>
      </c>
      <c r="AW32" s="4">
        <f t="shared" si="8"/>
        <v>0</v>
      </c>
      <c r="AX32" s="4">
        <f t="shared" si="8"/>
        <v>0</v>
      </c>
      <c r="AY32" s="4">
        <f t="shared" si="8"/>
        <v>0</v>
      </c>
      <c r="AZ32" s="4">
        <f t="shared" si="8"/>
        <v>0</v>
      </c>
      <c r="BA32" s="95">
        <f t="shared" si="8"/>
        <v>0</v>
      </c>
      <c r="BB32" s="96"/>
    </row>
    <row r="33" spans="1:54" s="97" customFormat="1" ht="28.5" customHeight="1">
      <c r="A33" s="39">
        <f t="shared" si="6"/>
        <v>28</v>
      </c>
      <c r="B33" s="51"/>
      <c r="C33" s="56"/>
      <c r="D33" s="57"/>
      <c r="E33" s="57"/>
      <c r="F33" s="58"/>
      <c r="G33" s="57"/>
      <c r="H33" s="39" t="str">
        <f t="shared" si="0"/>
        <v>Non</v>
      </c>
      <c r="I33" s="14">
        <f t="shared" si="1"/>
        <v>0</v>
      </c>
      <c r="J33" s="117"/>
      <c r="K33" s="146">
        <f t="shared" si="2"/>
        <v>0</v>
      </c>
      <c r="L33" s="15"/>
      <c r="M33" s="16"/>
      <c r="N33" s="54"/>
      <c r="O33" s="16"/>
      <c r="P33" s="54"/>
      <c r="Q33" s="55"/>
      <c r="R33" s="59"/>
      <c r="S33" s="16"/>
      <c r="T33" s="59"/>
      <c r="U33" s="55"/>
      <c r="V33" s="59"/>
      <c r="W33" s="16"/>
      <c r="X33" s="59"/>
      <c r="Y33" s="16"/>
      <c r="Z33" s="59"/>
      <c r="AA33" s="55"/>
      <c r="AB33" s="59"/>
      <c r="AC33" s="16"/>
      <c r="AD33" s="54"/>
      <c r="AE33" s="55"/>
      <c r="AF33" s="59"/>
      <c r="AG33" s="16"/>
      <c r="AH33" s="59"/>
      <c r="AI33" s="16"/>
      <c r="AJ33" s="55"/>
      <c r="AK33" s="82"/>
      <c r="AL33" s="4">
        <f t="shared" si="3"/>
        <v>0</v>
      </c>
      <c r="AM33" s="5">
        <f t="shared" si="9"/>
        <v>0</v>
      </c>
      <c r="AN33" s="94">
        <f t="shared" si="8"/>
        <v>0</v>
      </c>
      <c r="AO33" s="4">
        <f t="shared" si="8"/>
        <v>0</v>
      </c>
      <c r="AP33" s="4">
        <f t="shared" si="8"/>
        <v>0</v>
      </c>
      <c r="AQ33" s="4">
        <f t="shared" ref="AQ33:BA33" si="10">IF($AM33&gt;Nbcourse+AQ$3-1-$J33,LARGE($L33:$AK33,Nbcourse+AQ$3-$J33),0)</f>
        <v>0</v>
      </c>
      <c r="AR33" s="4">
        <f t="shared" si="10"/>
        <v>0</v>
      </c>
      <c r="AS33" s="4">
        <f t="shared" si="10"/>
        <v>0</v>
      </c>
      <c r="AT33" s="4">
        <f t="shared" si="10"/>
        <v>0</v>
      </c>
      <c r="AU33" s="4">
        <f t="shared" si="10"/>
        <v>0</v>
      </c>
      <c r="AV33" s="4">
        <f t="shared" si="10"/>
        <v>0</v>
      </c>
      <c r="AW33" s="4">
        <f t="shared" si="10"/>
        <v>0</v>
      </c>
      <c r="AX33" s="4">
        <f t="shared" si="10"/>
        <v>0</v>
      </c>
      <c r="AY33" s="4">
        <f t="shared" si="10"/>
        <v>0</v>
      </c>
      <c r="AZ33" s="4">
        <f t="shared" si="10"/>
        <v>0</v>
      </c>
      <c r="BA33" s="95">
        <f t="shared" si="10"/>
        <v>0</v>
      </c>
      <c r="BB33" s="96"/>
    </row>
    <row r="34" spans="1:54" s="97" customFormat="1" ht="28.5" customHeight="1">
      <c r="A34" s="39">
        <f t="shared" si="6"/>
        <v>29</v>
      </c>
      <c r="B34" s="51"/>
      <c r="C34" s="52"/>
      <c r="D34" s="57"/>
      <c r="E34" s="57"/>
      <c r="F34" s="58"/>
      <c r="G34" s="57"/>
      <c r="H34" s="39" t="str">
        <f t="shared" si="0"/>
        <v>Non</v>
      </c>
      <c r="I34" s="14">
        <f t="shared" si="1"/>
        <v>0</v>
      </c>
      <c r="J34" s="117"/>
      <c r="K34" s="146">
        <f t="shared" si="2"/>
        <v>0</v>
      </c>
      <c r="L34" s="15"/>
      <c r="M34" s="16"/>
      <c r="N34" s="54"/>
      <c r="O34" s="16"/>
      <c r="P34" s="54"/>
      <c r="Q34" s="55"/>
      <c r="R34" s="59"/>
      <c r="S34" s="16"/>
      <c r="T34" s="59"/>
      <c r="U34" s="55"/>
      <c r="V34" s="59"/>
      <c r="W34" s="16"/>
      <c r="X34" s="59"/>
      <c r="Y34" s="16"/>
      <c r="Z34" s="59"/>
      <c r="AA34" s="55"/>
      <c r="AB34" s="59"/>
      <c r="AC34" s="16"/>
      <c r="AD34" s="54"/>
      <c r="AE34" s="55"/>
      <c r="AF34" s="59"/>
      <c r="AG34" s="16"/>
      <c r="AH34" s="59"/>
      <c r="AI34" s="16"/>
      <c r="AJ34" s="55"/>
      <c r="AK34" s="82"/>
      <c r="AL34" s="4">
        <f t="shared" si="3"/>
        <v>0</v>
      </c>
      <c r="AM34" s="5">
        <f t="shared" si="9"/>
        <v>0</v>
      </c>
      <c r="AN34" s="94">
        <f t="shared" ref="AN34:BA35" si="11">IF($AM34&gt;Nbcourse+AN$3-1-$J34,LARGE($L34:$AK34,Nbcourse+AN$3-$J34),0)</f>
        <v>0</v>
      </c>
      <c r="AO34" s="4">
        <f t="shared" si="11"/>
        <v>0</v>
      </c>
      <c r="AP34" s="4">
        <f t="shared" si="11"/>
        <v>0</v>
      </c>
      <c r="AQ34" s="4">
        <f t="shared" si="11"/>
        <v>0</v>
      </c>
      <c r="AR34" s="4">
        <f t="shared" si="11"/>
        <v>0</v>
      </c>
      <c r="AS34" s="4">
        <f t="shared" si="11"/>
        <v>0</v>
      </c>
      <c r="AT34" s="4">
        <f t="shared" si="11"/>
        <v>0</v>
      </c>
      <c r="AU34" s="4">
        <f t="shared" si="11"/>
        <v>0</v>
      </c>
      <c r="AV34" s="4">
        <f t="shared" si="11"/>
        <v>0</v>
      </c>
      <c r="AW34" s="4">
        <f t="shared" si="11"/>
        <v>0</v>
      </c>
      <c r="AX34" s="4">
        <f t="shared" si="11"/>
        <v>0</v>
      </c>
      <c r="AY34" s="4">
        <f t="shared" si="11"/>
        <v>0</v>
      </c>
      <c r="AZ34" s="4">
        <f t="shared" si="11"/>
        <v>0</v>
      </c>
      <c r="BA34" s="95">
        <f t="shared" si="11"/>
        <v>0</v>
      </c>
      <c r="BB34" s="96"/>
    </row>
    <row r="35" spans="1:54" s="97" customFormat="1" ht="28.5" customHeight="1" thickBot="1">
      <c r="A35" s="39">
        <f t="shared" si="6"/>
        <v>30</v>
      </c>
      <c r="B35" s="51"/>
      <c r="C35" s="56"/>
      <c r="D35" s="57"/>
      <c r="E35" s="57"/>
      <c r="F35" s="58"/>
      <c r="G35" s="57"/>
      <c r="H35" s="39" t="str">
        <f t="shared" si="0"/>
        <v>Non</v>
      </c>
      <c r="I35" s="14">
        <f t="shared" si="1"/>
        <v>0</v>
      </c>
      <c r="J35" s="117"/>
      <c r="K35" s="146">
        <f t="shared" si="2"/>
        <v>0</v>
      </c>
      <c r="L35" s="15"/>
      <c r="M35" s="16"/>
      <c r="N35" s="54"/>
      <c r="O35" s="16"/>
      <c r="P35" s="54"/>
      <c r="Q35" s="55"/>
      <c r="R35" s="59"/>
      <c r="S35" s="16"/>
      <c r="T35" s="59"/>
      <c r="U35" s="55"/>
      <c r="V35" s="59"/>
      <c r="W35" s="16"/>
      <c r="X35" s="59"/>
      <c r="Y35" s="16"/>
      <c r="Z35" s="59"/>
      <c r="AA35" s="55"/>
      <c r="AB35" s="59"/>
      <c r="AC35" s="16"/>
      <c r="AD35" s="54"/>
      <c r="AE35" s="55"/>
      <c r="AF35" s="59"/>
      <c r="AG35" s="16"/>
      <c r="AH35" s="59"/>
      <c r="AI35" s="16"/>
      <c r="AJ35" s="55"/>
      <c r="AK35" s="82"/>
      <c r="AL35" s="4">
        <f t="shared" si="3"/>
        <v>0</v>
      </c>
      <c r="AM35" s="5">
        <f t="shared" si="9"/>
        <v>0</v>
      </c>
      <c r="AN35" s="94">
        <f t="shared" si="11"/>
        <v>0</v>
      </c>
      <c r="AO35" s="4">
        <f t="shared" si="11"/>
        <v>0</v>
      </c>
      <c r="AP35" s="4">
        <f t="shared" si="11"/>
        <v>0</v>
      </c>
      <c r="AQ35" s="4">
        <f t="shared" si="11"/>
        <v>0</v>
      </c>
      <c r="AR35" s="4">
        <f t="shared" si="11"/>
        <v>0</v>
      </c>
      <c r="AS35" s="4">
        <f t="shared" si="11"/>
        <v>0</v>
      </c>
      <c r="AT35" s="4">
        <f t="shared" si="11"/>
        <v>0</v>
      </c>
      <c r="AU35" s="4">
        <f t="shared" si="11"/>
        <v>0</v>
      </c>
      <c r="AV35" s="4">
        <f t="shared" si="11"/>
        <v>0</v>
      </c>
      <c r="AW35" s="4">
        <f t="shared" si="11"/>
        <v>0</v>
      </c>
      <c r="AX35" s="4">
        <f t="shared" si="11"/>
        <v>0</v>
      </c>
      <c r="AY35" s="4">
        <f t="shared" si="11"/>
        <v>0</v>
      </c>
      <c r="AZ35" s="4">
        <f t="shared" si="11"/>
        <v>0</v>
      </c>
      <c r="BA35" s="95">
        <f t="shared" si="11"/>
        <v>0</v>
      </c>
      <c r="BB35" s="96"/>
    </row>
    <row r="36" spans="1:54" s="97" customFormat="1" ht="24.95" customHeight="1" thickBot="1">
      <c r="A36" s="84"/>
      <c r="B36" s="85"/>
      <c r="C36" s="86" t="s">
        <v>6</v>
      </c>
      <c r="D36" s="86"/>
      <c r="E36" s="86"/>
      <c r="F36" s="86"/>
      <c r="G36" s="86"/>
      <c r="H36" s="85"/>
      <c r="I36" s="13"/>
      <c r="J36" s="85"/>
      <c r="K36" s="147"/>
      <c r="L36" s="87">
        <f>COUNT(L$6:L35)</f>
        <v>7</v>
      </c>
      <c r="M36" s="88">
        <f>COUNT(M$6:M35)</f>
        <v>7</v>
      </c>
      <c r="N36" s="89">
        <f>COUNT(N$6:N35)</f>
        <v>18</v>
      </c>
      <c r="O36" s="88">
        <f>COUNT(O$6:O35)</f>
        <v>18</v>
      </c>
      <c r="P36" s="89">
        <f>COUNT(P$6:P35)</f>
        <v>0</v>
      </c>
      <c r="Q36" s="90">
        <f>COUNT(Q$6:Q35)</f>
        <v>0</v>
      </c>
      <c r="R36" s="91">
        <f>COUNT(R$6:R35)</f>
        <v>0</v>
      </c>
      <c r="S36" s="88">
        <f>COUNT(S$6:S35)</f>
        <v>0</v>
      </c>
      <c r="T36" s="91">
        <f>COUNT(T$6:T35)</f>
        <v>0</v>
      </c>
      <c r="U36" s="90">
        <f>COUNT(U$6:U35)</f>
        <v>0</v>
      </c>
      <c r="V36" s="91">
        <f>COUNT(V$6:V35)</f>
        <v>0</v>
      </c>
      <c r="W36" s="88">
        <f>COUNT(W$6:W35)</f>
        <v>0</v>
      </c>
      <c r="X36" s="91">
        <f>COUNT(X$6:X35)</f>
        <v>0</v>
      </c>
      <c r="Y36" s="88">
        <f>COUNT(Y$6:Y35)</f>
        <v>0</v>
      </c>
      <c r="Z36" s="91">
        <f>COUNT(Z$6:Z35)</f>
        <v>0</v>
      </c>
      <c r="AA36" s="90">
        <f>COUNT(AA$6:AA35)</f>
        <v>0</v>
      </c>
      <c r="AB36" s="91">
        <f>COUNT(AB$6:AB35)</f>
        <v>0</v>
      </c>
      <c r="AC36" s="88">
        <f>COUNT(AC$6:AC35)</f>
        <v>0</v>
      </c>
      <c r="AD36" s="89">
        <f>COUNT(AD$6:AD35)</f>
        <v>0</v>
      </c>
      <c r="AE36" s="90">
        <f>COUNT(AE$6:AE35)</f>
        <v>0</v>
      </c>
      <c r="AF36" s="91">
        <f>COUNT(AF$6:AF35)</f>
        <v>0</v>
      </c>
      <c r="AG36" s="88">
        <f>COUNT(AG$6:AG35)</f>
        <v>0</v>
      </c>
      <c r="AH36" s="91">
        <f>COUNT(AH$6:AH35)</f>
        <v>0</v>
      </c>
      <c r="AI36" s="88">
        <f>COUNT(AI$6:AI35)</f>
        <v>0</v>
      </c>
      <c r="AJ36" s="90">
        <f>COUNT(AJ$6:AJ35)</f>
        <v>0</v>
      </c>
      <c r="AK36" s="92"/>
      <c r="AL36" s="4"/>
      <c r="AM36" s="5"/>
      <c r="AN36" s="125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7"/>
      <c r="BB36" s="96"/>
    </row>
    <row r="37" spans="1:54" ht="23.25" customHeight="1">
      <c r="A37" s="11"/>
      <c r="B37" s="40"/>
      <c r="D37" s="42"/>
      <c r="E37" s="42"/>
      <c r="F37" s="9" t="s">
        <v>15</v>
      </c>
      <c r="G37" s="43">
        <f>Nbcourse</f>
        <v>5</v>
      </c>
      <c r="I37" s="44"/>
      <c r="J37" s="11"/>
      <c r="K37" s="11"/>
      <c r="M37" s="45"/>
      <c r="N37" s="5"/>
      <c r="O37" s="5"/>
      <c r="T37" s="46"/>
      <c r="U37" s="5"/>
      <c r="V37" s="5"/>
      <c r="W37" s="5"/>
      <c r="X37" s="9" t="s">
        <v>16</v>
      </c>
      <c r="Y37" s="10">
        <f>classé/2</f>
        <v>2</v>
      </c>
      <c r="Z37" s="46" t="s">
        <v>17</v>
      </c>
      <c r="AA37" s="5"/>
      <c r="AB37" s="5"/>
      <c r="AC37" s="5"/>
      <c r="AD37" s="5"/>
      <c r="AE37" s="5"/>
      <c r="AF37" s="9"/>
      <c r="AG37" s="10"/>
      <c r="AH37" s="5"/>
      <c r="AI37" s="5"/>
      <c r="AJ37" s="5"/>
      <c r="AK37" s="47"/>
      <c r="AL37" s="47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42"/>
    </row>
    <row r="38" spans="1:54">
      <c r="A38" s="11"/>
      <c r="B38" s="11"/>
      <c r="C38" s="42"/>
      <c r="D38" s="42"/>
      <c r="E38" s="42"/>
      <c r="F38" s="42"/>
      <c r="G38" s="42"/>
      <c r="H38" s="11"/>
      <c r="I38" s="44"/>
      <c r="J38" s="11"/>
      <c r="K38" s="11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47"/>
      <c r="AL38" s="47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42"/>
    </row>
    <row r="39" spans="1:54">
      <c r="A39" s="11"/>
      <c r="B39" s="11"/>
      <c r="C39" s="48"/>
      <c r="D39" s="42"/>
      <c r="E39" s="42"/>
      <c r="F39" s="42"/>
      <c r="G39" s="42"/>
      <c r="H39" s="11"/>
      <c r="I39" s="44"/>
      <c r="J39" s="11"/>
      <c r="K39" s="11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47"/>
      <c r="AL39" s="47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42"/>
    </row>
    <row r="40" spans="1:54">
      <c r="A40" s="11"/>
      <c r="B40" s="11"/>
      <c r="C40" s="48"/>
      <c r="D40" s="42"/>
      <c r="E40" s="42"/>
      <c r="F40" s="42"/>
      <c r="G40" s="42"/>
      <c r="H40" s="11"/>
      <c r="I40" s="44"/>
      <c r="J40" s="11"/>
      <c r="K40" s="11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47"/>
      <c r="AL40" s="47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42"/>
    </row>
    <row r="41" spans="1:54">
      <c r="A41" s="11"/>
      <c r="B41" s="11"/>
      <c r="C41" s="48"/>
      <c r="D41" s="42"/>
      <c r="E41" s="42"/>
      <c r="F41" s="42"/>
      <c r="G41" s="42"/>
      <c r="H41" s="11"/>
      <c r="I41" s="44"/>
      <c r="J41" s="11"/>
      <c r="K41" s="11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47"/>
      <c r="AL41" s="47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42"/>
    </row>
    <row r="50" spans="7:7">
      <c r="G50" s="45">
        <v>5</v>
      </c>
    </row>
  </sheetData>
  <mergeCells count="16">
    <mergeCell ref="X3:Y3"/>
    <mergeCell ref="N3:O3"/>
    <mergeCell ref="J3:J5"/>
    <mergeCell ref="L3:M3"/>
    <mergeCell ref="P3:Q3"/>
    <mergeCell ref="K3:K5"/>
    <mergeCell ref="R3:S3"/>
    <mergeCell ref="T3:U3"/>
    <mergeCell ref="V3:W3"/>
    <mergeCell ref="AN2:BA2"/>
    <mergeCell ref="Z3:AA3"/>
    <mergeCell ref="AH3:AI3"/>
    <mergeCell ref="AJ3:AK3"/>
    <mergeCell ref="AB3:AC3"/>
    <mergeCell ref="AD3:AE3"/>
    <mergeCell ref="AF3:AG3"/>
  </mergeCells>
  <phoneticPr fontId="0" type="noConversion"/>
  <dataValidations count="1">
    <dataValidation type="list" errorStyle="information" showInputMessage="1" showErrorMessage="1" errorTitle="ASK Inconnue" error="ASK Inconnue_x000a__x000a_Confirmez vous votre saisie ?" sqref="G6:G35">
      <formula1>#REF!</formula1>
    </dataValidation>
  </dataValidations>
  <printOptions horizontalCentered="1"/>
  <pageMargins left="0.78740157480314965" right="0.78740157480314965" top="0.39" bottom="0.39370078740157483" header="0.19685039370078741" footer="0.19685039370078741"/>
  <pageSetup paperSize="9" scale="81" fitToHeight="2" orientation="portrait" r:id="rId1"/>
  <headerFooter alignWithMargins="0">
    <oddFooter>&amp;C&amp;"Times New Roman,Gras italique"Page &amp;P / &amp;N&amp;R&amp;"Times New Roman,Italique"&amp;D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Feuil25">
    <pageSetUpPr fitToPage="1"/>
  </sheetPr>
  <dimension ref="A1:BC41"/>
  <sheetViews>
    <sheetView zoomScale="75" workbookViewId="0">
      <pane xSplit="11" ySplit="5" topLeftCell="L6" activePane="bottomRight" state="frozen"/>
      <selection activeCell="G14" sqref="G14"/>
      <selection pane="topRight" activeCell="G14" sqref="G14"/>
      <selection pane="bottomLeft" activeCell="G14" sqref="G14"/>
      <selection pane="bottomRight" activeCell="F12" sqref="F12"/>
    </sheetView>
  </sheetViews>
  <sheetFormatPr baseColWidth="10" defaultRowHeight="12.75"/>
  <cols>
    <col min="1" max="1" width="3.83203125" style="12" customWidth="1"/>
    <col min="2" max="2" width="4.5" style="12" customWidth="1"/>
    <col min="3" max="3" width="2.83203125" style="41" customWidth="1"/>
    <col min="4" max="4" width="15.6640625" style="45" customWidth="1"/>
    <col min="5" max="5" width="12" style="45"/>
    <col min="6" max="6" width="1.83203125" style="45" customWidth="1"/>
    <col min="7" max="7" width="20" style="45" customWidth="1"/>
    <col min="8" max="8" width="6.83203125" style="12" customWidth="1"/>
    <col min="9" max="9" width="7.33203125" style="49" customWidth="1"/>
    <col min="10" max="11" width="3.83203125" style="12" customWidth="1"/>
    <col min="12" max="15" width="5.83203125" style="2" customWidth="1"/>
    <col min="16" max="35" width="5.83203125" style="2" hidden="1" customWidth="1"/>
    <col min="36" max="36" width="5.83203125" style="2" customWidth="1"/>
    <col min="37" max="38" width="5.83203125" style="50" customWidth="1"/>
    <col min="39" max="53" width="3.83203125" style="12" customWidth="1"/>
    <col min="54" max="16384" width="12" style="45"/>
  </cols>
  <sheetData>
    <row r="1" spans="1:55" s="18" customFormat="1" ht="35.25" customHeight="1">
      <c r="A1" s="17" t="s">
        <v>33</v>
      </c>
      <c r="B1" s="17"/>
      <c r="C1" s="17"/>
      <c r="D1" s="17"/>
      <c r="E1" s="17"/>
      <c r="F1" s="17"/>
      <c r="G1" s="17"/>
      <c r="H1" s="17"/>
      <c r="I1" s="17"/>
      <c r="L1" s="19" t="s">
        <v>25</v>
      </c>
      <c r="M1" s="17"/>
      <c r="O1" s="17"/>
      <c r="P1" s="19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20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</row>
    <row r="2" spans="1:55" s="100" customFormat="1" ht="9" customHeight="1" thickBot="1">
      <c r="A2" s="21"/>
      <c r="B2" s="21"/>
      <c r="C2" s="7"/>
      <c r="D2" s="6"/>
      <c r="E2" s="6"/>
      <c r="F2" s="6"/>
      <c r="G2" s="6"/>
      <c r="H2" s="6"/>
      <c r="I2" s="22"/>
      <c r="J2" s="23"/>
      <c r="K2" s="2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24"/>
      <c r="AL2" s="24"/>
      <c r="AM2" s="99"/>
      <c r="AN2" s="166" t="s">
        <v>10</v>
      </c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8"/>
    </row>
    <row r="3" spans="1:55" s="104" customFormat="1" ht="66" customHeight="1">
      <c r="A3" s="75"/>
      <c r="B3" s="76" t="s">
        <v>12</v>
      </c>
      <c r="C3" s="77"/>
      <c r="D3" s="78" t="s">
        <v>0</v>
      </c>
      <c r="E3" s="78" t="s">
        <v>1</v>
      </c>
      <c r="F3" s="79"/>
      <c r="G3" s="78" t="s">
        <v>2</v>
      </c>
      <c r="H3" s="26" t="s">
        <v>3</v>
      </c>
      <c r="I3" s="27" t="s">
        <v>4</v>
      </c>
      <c r="J3" s="159" t="s">
        <v>21</v>
      </c>
      <c r="K3" s="163" t="s">
        <v>24</v>
      </c>
      <c r="L3" s="162">
        <v>41707</v>
      </c>
      <c r="M3" s="158"/>
      <c r="N3" s="158">
        <v>41805</v>
      </c>
      <c r="O3" s="158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8">
        <v>41903</v>
      </c>
      <c r="AK3" s="169"/>
      <c r="AL3" s="25" t="s">
        <v>11</v>
      </c>
      <c r="AM3" s="25" t="s">
        <v>18</v>
      </c>
      <c r="AN3" s="101">
        <v>1</v>
      </c>
      <c r="AO3" s="102">
        <v>2</v>
      </c>
      <c r="AP3" s="102">
        <v>3</v>
      </c>
      <c r="AQ3" s="102">
        <v>4</v>
      </c>
      <c r="AR3" s="102">
        <v>5</v>
      </c>
      <c r="AS3" s="102">
        <v>6</v>
      </c>
      <c r="AT3" s="102">
        <v>7</v>
      </c>
      <c r="AU3" s="102">
        <v>8</v>
      </c>
      <c r="AV3" s="102">
        <v>9</v>
      </c>
      <c r="AW3" s="102">
        <v>10</v>
      </c>
      <c r="AX3" s="102">
        <v>11</v>
      </c>
      <c r="AY3" s="102">
        <v>12</v>
      </c>
      <c r="AZ3" s="102">
        <v>13</v>
      </c>
      <c r="BA3" s="103">
        <v>14</v>
      </c>
      <c r="BB3" s="25"/>
      <c r="BC3" s="25"/>
    </row>
    <row r="4" spans="1:55" s="109" customFormat="1" ht="16.5" customHeight="1" thickBot="1">
      <c r="A4" s="80"/>
      <c r="B4" s="28"/>
      <c r="C4" s="29"/>
      <c r="D4" s="30"/>
      <c r="E4" s="30"/>
      <c r="F4" s="31"/>
      <c r="G4" s="30"/>
      <c r="H4" s="32"/>
      <c r="I4" s="33"/>
      <c r="J4" s="160"/>
      <c r="K4" s="164"/>
      <c r="L4" s="34" t="s">
        <v>13</v>
      </c>
      <c r="M4" s="35" t="s">
        <v>14</v>
      </c>
      <c r="N4" s="38" t="s">
        <v>13</v>
      </c>
      <c r="O4" s="35" t="s">
        <v>14</v>
      </c>
      <c r="P4" s="38" t="s">
        <v>13</v>
      </c>
      <c r="Q4" s="37" t="s">
        <v>14</v>
      </c>
      <c r="R4" s="36" t="s">
        <v>13</v>
      </c>
      <c r="S4" s="35" t="s">
        <v>14</v>
      </c>
      <c r="T4" s="36" t="s">
        <v>13</v>
      </c>
      <c r="U4" s="37" t="s">
        <v>14</v>
      </c>
      <c r="V4" s="36" t="s">
        <v>13</v>
      </c>
      <c r="W4" s="35" t="s">
        <v>14</v>
      </c>
      <c r="X4" s="36" t="s">
        <v>13</v>
      </c>
      <c r="Y4" s="35" t="s">
        <v>14</v>
      </c>
      <c r="Z4" s="36" t="s">
        <v>13</v>
      </c>
      <c r="AA4" s="37" t="s">
        <v>14</v>
      </c>
      <c r="AB4" s="36" t="s">
        <v>13</v>
      </c>
      <c r="AC4" s="35" t="s">
        <v>14</v>
      </c>
      <c r="AD4" s="38" t="s">
        <v>13</v>
      </c>
      <c r="AE4" s="37" t="s">
        <v>14</v>
      </c>
      <c r="AF4" s="36" t="s">
        <v>13</v>
      </c>
      <c r="AG4" s="35" t="s">
        <v>14</v>
      </c>
      <c r="AH4" s="36" t="s">
        <v>13</v>
      </c>
      <c r="AI4" s="35" t="s">
        <v>14</v>
      </c>
      <c r="AJ4" s="36" t="s">
        <v>13</v>
      </c>
      <c r="AK4" s="81" t="s">
        <v>14</v>
      </c>
      <c r="AL4" s="25"/>
      <c r="AM4" s="105"/>
      <c r="AN4" s="106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8"/>
      <c r="BB4" s="105"/>
      <c r="BC4" s="105"/>
    </row>
    <row r="5" spans="1:55" s="109" customFormat="1" ht="16.5" customHeight="1" thickBot="1">
      <c r="A5" s="139"/>
      <c r="B5" s="140"/>
      <c r="C5" s="141"/>
      <c r="D5" s="142" t="s">
        <v>23</v>
      </c>
      <c r="E5" s="142"/>
      <c r="F5" s="143"/>
      <c r="G5" s="142"/>
      <c r="H5" s="144"/>
      <c r="I5" s="145"/>
      <c r="J5" s="161"/>
      <c r="K5" s="165"/>
      <c r="L5" s="134"/>
      <c r="M5" s="133"/>
      <c r="N5" s="132"/>
      <c r="O5" s="133"/>
      <c r="P5" s="132"/>
      <c r="Q5" s="133"/>
      <c r="R5" s="134"/>
      <c r="S5" s="133"/>
      <c r="T5" s="134"/>
      <c r="U5" s="133"/>
      <c r="V5" s="134"/>
      <c r="W5" s="133"/>
      <c r="X5" s="134"/>
      <c r="Y5" s="133"/>
      <c r="Z5" s="134"/>
      <c r="AA5" s="133"/>
      <c r="AB5" s="134"/>
      <c r="AC5" s="133"/>
      <c r="AD5" s="132"/>
      <c r="AE5" s="133"/>
      <c r="AF5" s="132"/>
      <c r="AG5" s="133"/>
      <c r="AH5" s="132"/>
      <c r="AI5" s="133"/>
      <c r="AJ5" s="134"/>
      <c r="AK5" s="135"/>
      <c r="AL5" s="25"/>
      <c r="AM5" s="105"/>
      <c r="AN5" s="106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8"/>
      <c r="BB5" s="105"/>
      <c r="BC5" s="105"/>
    </row>
    <row r="6" spans="1:55" s="97" customFormat="1" ht="24.95" customHeight="1">
      <c r="A6" s="110">
        <v>1</v>
      </c>
      <c r="B6" s="111"/>
      <c r="C6" s="112"/>
      <c r="D6" s="57"/>
      <c r="E6" s="57"/>
      <c r="F6" s="58"/>
      <c r="G6" s="57"/>
      <c r="H6" s="39" t="str">
        <f t="shared" ref="H6:H35" si="0">IF(COUNTA(AK6)&gt;0,IF(COUNTA(L6:AK6)&lt;classé,"Non","Oui"),"Non")</f>
        <v>Non</v>
      </c>
      <c r="I6" s="115">
        <f t="shared" ref="I6:I35" si="1">SUM(L6:AK6)-SUM(AN6:BA6)+K6</f>
        <v>0</v>
      </c>
      <c r="J6" s="116"/>
      <c r="K6" s="146">
        <f t="shared" ref="K6:K35" si="2">COUNTIF(L$5:AK$5,$D6)*4</f>
        <v>0</v>
      </c>
      <c r="L6" s="118"/>
      <c r="M6" s="119"/>
      <c r="N6" s="120"/>
      <c r="O6" s="119"/>
      <c r="P6" s="120"/>
      <c r="Q6" s="121"/>
      <c r="R6" s="122"/>
      <c r="S6" s="119"/>
      <c r="T6" s="122"/>
      <c r="U6" s="121"/>
      <c r="V6" s="122"/>
      <c r="W6" s="119"/>
      <c r="X6" s="122"/>
      <c r="Y6" s="119"/>
      <c r="Z6" s="122"/>
      <c r="AA6" s="121"/>
      <c r="AB6" s="122"/>
      <c r="AC6" s="119"/>
      <c r="AD6" s="120"/>
      <c r="AE6" s="121"/>
      <c r="AF6" s="122"/>
      <c r="AG6" s="119"/>
      <c r="AH6" s="122"/>
      <c r="AI6" s="119"/>
      <c r="AJ6" s="121"/>
      <c r="AK6" s="123"/>
      <c r="AL6" s="4">
        <f t="shared" ref="AL6:AL35" si="3">MAX(L6:AK6)</f>
        <v>0</v>
      </c>
      <c r="AM6" s="5">
        <f t="shared" ref="AM6:AM35" si="4">COUNTA(L6:AK6)</f>
        <v>0</v>
      </c>
      <c r="AN6" s="94">
        <f t="shared" ref="AN6:BA15" si="5">IF($AM6&gt;Nbcourse+AN$3-1-$J6,LARGE($L6:$AK6,Nbcourse+AN$3-$J6),0)</f>
        <v>0</v>
      </c>
      <c r="AO6" s="4">
        <f t="shared" si="5"/>
        <v>0</v>
      </c>
      <c r="AP6" s="4">
        <f t="shared" si="5"/>
        <v>0</v>
      </c>
      <c r="AQ6" s="4">
        <f t="shared" si="5"/>
        <v>0</v>
      </c>
      <c r="AR6" s="4">
        <f t="shared" si="5"/>
        <v>0</v>
      </c>
      <c r="AS6" s="4">
        <f t="shared" si="5"/>
        <v>0</v>
      </c>
      <c r="AT6" s="4">
        <f t="shared" si="5"/>
        <v>0</v>
      </c>
      <c r="AU6" s="4">
        <f t="shared" si="5"/>
        <v>0</v>
      </c>
      <c r="AV6" s="4">
        <f t="shared" si="5"/>
        <v>0</v>
      </c>
      <c r="AW6" s="4">
        <f t="shared" si="5"/>
        <v>0</v>
      </c>
      <c r="AX6" s="4">
        <f t="shared" si="5"/>
        <v>0</v>
      </c>
      <c r="AY6" s="4">
        <f t="shared" si="5"/>
        <v>0</v>
      </c>
      <c r="AZ6" s="4">
        <f t="shared" si="5"/>
        <v>0</v>
      </c>
      <c r="BA6" s="95">
        <f t="shared" si="5"/>
        <v>0</v>
      </c>
      <c r="BB6" s="96"/>
      <c r="BC6" s="96"/>
    </row>
    <row r="7" spans="1:55" s="97" customFormat="1" ht="24.95" customHeight="1">
      <c r="A7" s="39">
        <f t="shared" ref="A7:A35" si="6">A6+1</f>
        <v>2</v>
      </c>
      <c r="B7" s="51"/>
      <c r="C7" s="56"/>
      <c r="D7" s="57"/>
      <c r="E7" s="57"/>
      <c r="F7" s="58"/>
      <c r="G7" s="57"/>
      <c r="H7" s="39" t="str">
        <f t="shared" si="0"/>
        <v>Non</v>
      </c>
      <c r="I7" s="14">
        <f t="shared" si="1"/>
        <v>0</v>
      </c>
      <c r="J7" s="117"/>
      <c r="K7" s="146">
        <f t="shared" si="2"/>
        <v>0</v>
      </c>
      <c r="L7" s="15"/>
      <c r="M7" s="16"/>
      <c r="N7" s="54"/>
      <c r="O7" s="16"/>
      <c r="P7" s="54"/>
      <c r="Q7" s="55"/>
      <c r="R7" s="59"/>
      <c r="S7" s="16"/>
      <c r="T7" s="59"/>
      <c r="U7" s="55"/>
      <c r="V7" s="59"/>
      <c r="W7" s="16"/>
      <c r="X7" s="59"/>
      <c r="Y7" s="16"/>
      <c r="Z7" s="59"/>
      <c r="AA7" s="55"/>
      <c r="AB7" s="59"/>
      <c r="AC7" s="16"/>
      <c r="AD7" s="54"/>
      <c r="AE7" s="55"/>
      <c r="AF7" s="59"/>
      <c r="AG7" s="16"/>
      <c r="AH7" s="59"/>
      <c r="AI7" s="16"/>
      <c r="AJ7" s="55"/>
      <c r="AK7" s="82"/>
      <c r="AL7" s="4">
        <f t="shared" si="3"/>
        <v>0</v>
      </c>
      <c r="AM7" s="5">
        <f t="shared" si="4"/>
        <v>0</v>
      </c>
      <c r="AN7" s="94">
        <f t="shared" si="5"/>
        <v>0</v>
      </c>
      <c r="AO7" s="4">
        <f t="shared" si="5"/>
        <v>0</v>
      </c>
      <c r="AP7" s="4">
        <f t="shared" si="5"/>
        <v>0</v>
      </c>
      <c r="AQ7" s="4">
        <f t="shared" si="5"/>
        <v>0</v>
      </c>
      <c r="AR7" s="4">
        <f t="shared" si="5"/>
        <v>0</v>
      </c>
      <c r="AS7" s="4">
        <f t="shared" si="5"/>
        <v>0</v>
      </c>
      <c r="AT7" s="4">
        <f t="shared" si="5"/>
        <v>0</v>
      </c>
      <c r="AU7" s="4">
        <f t="shared" si="5"/>
        <v>0</v>
      </c>
      <c r="AV7" s="4">
        <f t="shared" si="5"/>
        <v>0</v>
      </c>
      <c r="AW7" s="4">
        <f t="shared" si="5"/>
        <v>0</v>
      </c>
      <c r="AX7" s="4">
        <f t="shared" si="5"/>
        <v>0</v>
      </c>
      <c r="AY7" s="4">
        <f t="shared" si="5"/>
        <v>0</v>
      </c>
      <c r="AZ7" s="4">
        <f t="shared" si="5"/>
        <v>0</v>
      </c>
      <c r="BA7" s="95">
        <f t="shared" si="5"/>
        <v>0</v>
      </c>
      <c r="BB7" s="96"/>
      <c r="BC7" s="96"/>
    </row>
    <row r="8" spans="1:55" s="97" customFormat="1" ht="24.95" customHeight="1">
      <c r="A8" s="39">
        <f t="shared" si="6"/>
        <v>3</v>
      </c>
      <c r="B8" s="51"/>
      <c r="C8" s="52"/>
      <c r="D8" s="57"/>
      <c r="E8" s="57"/>
      <c r="F8" s="58"/>
      <c r="G8" s="57"/>
      <c r="H8" s="39" t="str">
        <f t="shared" si="0"/>
        <v>Non</v>
      </c>
      <c r="I8" s="14">
        <f t="shared" si="1"/>
        <v>0</v>
      </c>
      <c r="J8" s="117"/>
      <c r="K8" s="146">
        <f t="shared" si="2"/>
        <v>0</v>
      </c>
      <c r="L8" s="15"/>
      <c r="M8" s="16"/>
      <c r="N8" s="54"/>
      <c r="O8" s="16"/>
      <c r="P8" s="54"/>
      <c r="Q8" s="55"/>
      <c r="R8" s="59"/>
      <c r="S8" s="16"/>
      <c r="T8" s="59"/>
      <c r="U8" s="55"/>
      <c r="V8" s="59"/>
      <c r="W8" s="16"/>
      <c r="X8" s="59"/>
      <c r="Y8" s="16"/>
      <c r="Z8" s="59"/>
      <c r="AA8" s="55"/>
      <c r="AB8" s="59"/>
      <c r="AC8" s="16"/>
      <c r="AD8" s="54"/>
      <c r="AE8" s="55"/>
      <c r="AF8" s="59"/>
      <c r="AG8" s="16"/>
      <c r="AH8" s="59"/>
      <c r="AI8" s="16"/>
      <c r="AJ8" s="55"/>
      <c r="AK8" s="82"/>
      <c r="AL8" s="4">
        <f t="shared" si="3"/>
        <v>0</v>
      </c>
      <c r="AM8" s="5">
        <f t="shared" si="4"/>
        <v>0</v>
      </c>
      <c r="AN8" s="94">
        <f t="shared" si="5"/>
        <v>0</v>
      </c>
      <c r="AO8" s="4">
        <f t="shared" si="5"/>
        <v>0</v>
      </c>
      <c r="AP8" s="4">
        <f t="shared" si="5"/>
        <v>0</v>
      </c>
      <c r="AQ8" s="4">
        <f t="shared" si="5"/>
        <v>0</v>
      </c>
      <c r="AR8" s="4">
        <f t="shared" si="5"/>
        <v>0</v>
      </c>
      <c r="AS8" s="4">
        <f t="shared" si="5"/>
        <v>0</v>
      </c>
      <c r="AT8" s="4">
        <f t="shared" si="5"/>
        <v>0</v>
      </c>
      <c r="AU8" s="4">
        <f t="shared" si="5"/>
        <v>0</v>
      </c>
      <c r="AV8" s="4">
        <f t="shared" si="5"/>
        <v>0</v>
      </c>
      <c r="AW8" s="4">
        <f t="shared" si="5"/>
        <v>0</v>
      </c>
      <c r="AX8" s="4">
        <f t="shared" si="5"/>
        <v>0</v>
      </c>
      <c r="AY8" s="4">
        <f t="shared" si="5"/>
        <v>0</v>
      </c>
      <c r="AZ8" s="4">
        <f t="shared" si="5"/>
        <v>0</v>
      </c>
      <c r="BA8" s="95">
        <f t="shared" si="5"/>
        <v>0</v>
      </c>
      <c r="BB8" s="96"/>
      <c r="BC8" s="96"/>
    </row>
    <row r="9" spans="1:55" s="97" customFormat="1" ht="24.95" customHeight="1">
      <c r="A9" s="39">
        <f t="shared" si="6"/>
        <v>4</v>
      </c>
      <c r="B9" s="51"/>
      <c r="C9" s="56"/>
      <c r="D9" s="57"/>
      <c r="E9" s="57"/>
      <c r="F9" s="58"/>
      <c r="G9" s="57"/>
      <c r="H9" s="39" t="str">
        <f t="shared" si="0"/>
        <v>Non</v>
      </c>
      <c r="I9" s="14">
        <f t="shared" si="1"/>
        <v>0</v>
      </c>
      <c r="J9" s="117"/>
      <c r="K9" s="146">
        <f t="shared" si="2"/>
        <v>0</v>
      </c>
      <c r="L9" s="15"/>
      <c r="M9" s="16"/>
      <c r="N9" s="54"/>
      <c r="O9" s="16"/>
      <c r="P9" s="54"/>
      <c r="Q9" s="55"/>
      <c r="R9" s="59"/>
      <c r="S9" s="16"/>
      <c r="T9" s="59"/>
      <c r="U9" s="55"/>
      <c r="V9" s="59"/>
      <c r="W9" s="16"/>
      <c r="X9" s="59"/>
      <c r="Y9" s="16"/>
      <c r="Z9" s="59"/>
      <c r="AA9" s="55"/>
      <c r="AB9" s="59"/>
      <c r="AC9" s="16"/>
      <c r="AD9" s="54"/>
      <c r="AE9" s="55"/>
      <c r="AF9" s="59"/>
      <c r="AG9" s="16"/>
      <c r="AH9" s="59"/>
      <c r="AI9" s="16"/>
      <c r="AJ9" s="55"/>
      <c r="AK9" s="82"/>
      <c r="AL9" s="4">
        <f t="shared" si="3"/>
        <v>0</v>
      </c>
      <c r="AM9" s="5">
        <f t="shared" si="4"/>
        <v>0</v>
      </c>
      <c r="AN9" s="94">
        <f t="shared" si="5"/>
        <v>0</v>
      </c>
      <c r="AO9" s="4">
        <f t="shared" si="5"/>
        <v>0</v>
      </c>
      <c r="AP9" s="4">
        <f t="shared" si="5"/>
        <v>0</v>
      </c>
      <c r="AQ9" s="4">
        <f t="shared" si="5"/>
        <v>0</v>
      </c>
      <c r="AR9" s="4">
        <f t="shared" si="5"/>
        <v>0</v>
      </c>
      <c r="AS9" s="4">
        <f t="shared" si="5"/>
        <v>0</v>
      </c>
      <c r="AT9" s="4">
        <f t="shared" si="5"/>
        <v>0</v>
      </c>
      <c r="AU9" s="4">
        <f t="shared" si="5"/>
        <v>0</v>
      </c>
      <c r="AV9" s="4">
        <f t="shared" si="5"/>
        <v>0</v>
      </c>
      <c r="AW9" s="4">
        <f t="shared" si="5"/>
        <v>0</v>
      </c>
      <c r="AX9" s="4">
        <f t="shared" si="5"/>
        <v>0</v>
      </c>
      <c r="AY9" s="4">
        <f t="shared" si="5"/>
        <v>0</v>
      </c>
      <c r="AZ9" s="4">
        <f t="shared" si="5"/>
        <v>0</v>
      </c>
      <c r="BA9" s="95">
        <f t="shared" si="5"/>
        <v>0</v>
      </c>
      <c r="BB9" s="96"/>
      <c r="BC9" s="96"/>
    </row>
    <row r="10" spans="1:55" s="97" customFormat="1" ht="24.95" customHeight="1">
      <c r="A10" s="39">
        <f t="shared" si="6"/>
        <v>5</v>
      </c>
      <c r="B10" s="51"/>
      <c r="C10" s="52"/>
      <c r="D10" s="57"/>
      <c r="E10" s="57"/>
      <c r="F10" s="58"/>
      <c r="G10" s="57"/>
      <c r="H10" s="39" t="str">
        <f t="shared" si="0"/>
        <v>Non</v>
      </c>
      <c r="I10" s="14">
        <f t="shared" si="1"/>
        <v>0</v>
      </c>
      <c r="J10" s="117"/>
      <c r="K10" s="146">
        <f t="shared" si="2"/>
        <v>0</v>
      </c>
      <c r="L10" s="15"/>
      <c r="M10" s="16"/>
      <c r="N10" s="54"/>
      <c r="O10" s="16"/>
      <c r="P10" s="54"/>
      <c r="Q10" s="55"/>
      <c r="R10" s="59"/>
      <c r="S10" s="16"/>
      <c r="T10" s="59"/>
      <c r="U10" s="55"/>
      <c r="V10" s="59"/>
      <c r="W10" s="16"/>
      <c r="X10" s="59"/>
      <c r="Y10" s="16"/>
      <c r="Z10" s="59"/>
      <c r="AA10" s="55"/>
      <c r="AB10" s="59"/>
      <c r="AC10" s="16"/>
      <c r="AD10" s="54"/>
      <c r="AE10" s="55"/>
      <c r="AF10" s="59"/>
      <c r="AG10" s="16"/>
      <c r="AH10" s="59"/>
      <c r="AI10" s="16"/>
      <c r="AJ10" s="55"/>
      <c r="AK10" s="82"/>
      <c r="AL10" s="4">
        <f t="shared" si="3"/>
        <v>0</v>
      </c>
      <c r="AM10" s="5">
        <f t="shared" si="4"/>
        <v>0</v>
      </c>
      <c r="AN10" s="94">
        <f t="shared" si="5"/>
        <v>0</v>
      </c>
      <c r="AO10" s="4">
        <f t="shared" si="5"/>
        <v>0</v>
      </c>
      <c r="AP10" s="4">
        <f t="shared" si="5"/>
        <v>0</v>
      </c>
      <c r="AQ10" s="4">
        <f t="shared" si="5"/>
        <v>0</v>
      </c>
      <c r="AR10" s="4">
        <f t="shared" si="5"/>
        <v>0</v>
      </c>
      <c r="AS10" s="4">
        <f t="shared" si="5"/>
        <v>0</v>
      </c>
      <c r="AT10" s="4">
        <f t="shared" si="5"/>
        <v>0</v>
      </c>
      <c r="AU10" s="4">
        <f t="shared" si="5"/>
        <v>0</v>
      </c>
      <c r="AV10" s="4">
        <f t="shared" si="5"/>
        <v>0</v>
      </c>
      <c r="AW10" s="4">
        <f t="shared" si="5"/>
        <v>0</v>
      </c>
      <c r="AX10" s="4">
        <f t="shared" si="5"/>
        <v>0</v>
      </c>
      <c r="AY10" s="4">
        <f t="shared" si="5"/>
        <v>0</v>
      </c>
      <c r="AZ10" s="4">
        <f t="shared" si="5"/>
        <v>0</v>
      </c>
      <c r="BA10" s="95">
        <f t="shared" si="5"/>
        <v>0</v>
      </c>
      <c r="BB10" s="96"/>
      <c r="BC10" s="96"/>
    </row>
    <row r="11" spans="1:55" s="97" customFormat="1" ht="24.95" customHeight="1">
      <c r="A11" s="39">
        <f t="shared" si="6"/>
        <v>6</v>
      </c>
      <c r="B11" s="51"/>
      <c r="C11" s="52"/>
      <c r="D11" s="57"/>
      <c r="E11" s="57"/>
      <c r="F11" s="58"/>
      <c r="G11" s="57"/>
      <c r="H11" s="39" t="str">
        <f t="shared" si="0"/>
        <v>Non</v>
      </c>
      <c r="I11" s="14">
        <f t="shared" si="1"/>
        <v>0</v>
      </c>
      <c r="J11" s="117"/>
      <c r="K11" s="146">
        <f t="shared" si="2"/>
        <v>0</v>
      </c>
      <c r="L11" s="15"/>
      <c r="M11" s="16"/>
      <c r="N11" s="54"/>
      <c r="O11" s="16"/>
      <c r="P11" s="54"/>
      <c r="Q11" s="55"/>
      <c r="R11" s="59"/>
      <c r="S11" s="16"/>
      <c r="T11" s="59"/>
      <c r="U11" s="55"/>
      <c r="V11" s="59"/>
      <c r="W11" s="16"/>
      <c r="X11" s="59"/>
      <c r="Y11" s="16"/>
      <c r="Z11" s="59"/>
      <c r="AA11" s="55"/>
      <c r="AB11" s="59"/>
      <c r="AC11" s="16"/>
      <c r="AD11" s="54"/>
      <c r="AE11" s="55"/>
      <c r="AF11" s="59"/>
      <c r="AG11" s="16"/>
      <c r="AH11" s="59"/>
      <c r="AI11" s="16"/>
      <c r="AJ11" s="55"/>
      <c r="AK11" s="82"/>
      <c r="AL11" s="4">
        <f t="shared" si="3"/>
        <v>0</v>
      </c>
      <c r="AM11" s="5">
        <f t="shared" si="4"/>
        <v>0</v>
      </c>
      <c r="AN11" s="94">
        <f t="shared" si="5"/>
        <v>0</v>
      </c>
      <c r="AO11" s="4">
        <f t="shared" si="5"/>
        <v>0</v>
      </c>
      <c r="AP11" s="4">
        <f t="shared" si="5"/>
        <v>0</v>
      </c>
      <c r="AQ11" s="4">
        <f t="shared" si="5"/>
        <v>0</v>
      </c>
      <c r="AR11" s="4">
        <f t="shared" si="5"/>
        <v>0</v>
      </c>
      <c r="AS11" s="4">
        <f t="shared" si="5"/>
        <v>0</v>
      </c>
      <c r="AT11" s="4">
        <f t="shared" si="5"/>
        <v>0</v>
      </c>
      <c r="AU11" s="4">
        <f t="shared" si="5"/>
        <v>0</v>
      </c>
      <c r="AV11" s="4">
        <f t="shared" si="5"/>
        <v>0</v>
      </c>
      <c r="AW11" s="4">
        <f t="shared" si="5"/>
        <v>0</v>
      </c>
      <c r="AX11" s="4">
        <f t="shared" si="5"/>
        <v>0</v>
      </c>
      <c r="AY11" s="4">
        <f t="shared" si="5"/>
        <v>0</v>
      </c>
      <c r="AZ11" s="4">
        <f t="shared" si="5"/>
        <v>0</v>
      </c>
      <c r="BA11" s="95">
        <f t="shared" si="5"/>
        <v>0</v>
      </c>
      <c r="BB11" s="96"/>
      <c r="BC11" s="96"/>
    </row>
    <row r="12" spans="1:55" s="97" customFormat="1" ht="24.95" customHeight="1">
      <c r="A12" s="39">
        <f t="shared" si="6"/>
        <v>7</v>
      </c>
      <c r="B12" s="51"/>
      <c r="C12" s="56"/>
      <c r="D12" s="57"/>
      <c r="E12" s="57"/>
      <c r="F12" s="58"/>
      <c r="G12" s="57"/>
      <c r="H12" s="39" t="str">
        <f t="shared" si="0"/>
        <v>Non</v>
      </c>
      <c r="I12" s="14">
        <f t="shared" si="1"/>
        <v>0</v>
      </c>
      <c r="J12" s="117"/>
      <c r="K12" s="146">
        <f t="shared" si="2"/>
        <v>0</v>
      </c>
      <c r="L12" s="15"/>
      <c r="M12" s="16"/>
      <c r="N12" s="54"/>
      <c r="O12" s="16"/>
      <c r="P12" s="54"/>
      <c r="Q12" s="55"/>
      <c r="R12" s="59"/>
      <c r="S12" s="16"/>
      <c r="T12" s="59"/>
      <c r="U12" s="55"/>
      <c r="V12" s="59"/>
      <c r="W12" s="16"/>
      <c r="X12" s="59"/>
      <c r="Y12" s="16"/>
      <c r="Z12" s="59"/>
      <c r="AA12" s="55"/>
      <c r="AB12" s="59"/>
      <c r="AC12" s="16"/>
      <c r="AD12" s="54"/>
      <c r="AE12" s="55"/>
      <c r="AF12" s="59"/>
      <c r="AG12" s="16"/>
      <c r="AH12" s="59"/>
      <c r="AI12" s="16"/>
      <c r="AJ12" s="55"/>
      <c r="AK12" s="82"/>
      <c r="AL12" s="4">
        <f t="shared" si="3"/>
        <v>0</v>
      </c>
      <c r="AM12" s="5">
        <f t="shared" si="4"/>
        <v>0</v>
      </c>
      <c r="AN12" s="94">
        <f t="shared" si="5"/>
        <v>0</v>
      </c>
      <c r="AO12" s="4">
        <f t="shared" si="5"/>
        <v>0</v>
      </c>
      <c r="AP12" s="4">
        <f t="shared" si="5"/>
        <v>0</v>
      </c>
      <c r="AQ12" s="4">
        <f t="shared" si="5"/>
        <v>0</v>
      </c>
      <c r="AR12" s="4">
        <f t="shared" si="5"/>
        <v>0</v>
      </c>
      <c r="AS12" s="4">
        <f t="shared" si="5"/>
        <v>0</v>
      </c>
      <c r="AT12" s="4">
        <f t="shared" si="5"/>
        <v>0</v>
      </c>
      <c r="AU12" s="4">
        <f t="shared" si="5"/>
        <v>0</v>
      </c>
      <c r="AV12" s="4">
        <f t="shared" si="5"/>
        <v>0</v>
      </c>
      <c r="AW12" s="4">
        <f t="shared" si="5"/>
        <v>0</v>
      </c>
      <c r="AX12" s="4">
        <f t="shared" si="5"/>
        <v>0</v>
      </c>
      <c r="AY12" s="4">
        <f t="shared" si="5"/>
        <v>0</v>
      </c>
      <c r="AZ12" s="4">
        <f t="shared" si="5"/>
        <v>0</v>
      </c>
      <c r="BA12" s="95">
        <f t="shared" si="5"/>
        <v>0</v>
      </c>
      <c r="BB12" s="96"/>
      <c r="BC12" s="96"/>
    </row>
    <row r="13" spans="1:55" s="97" customFormat="1" ht="24.95" customHeight="1">
      <c r="A13" s="39">
        <f t="shared" si="6"/>
        <v>8</v>
      </c>
      <c r="B13" s="51"/>
      <c r="C13" s="56"/>
      <c r="D13" s="57"/>
      <c r="E13" s="57"/>
      <c r="F13" s="58"/>
      <c r="G13" s="57"/>
      <c r="H13" s="39" t="str">
        <f t="shared" si="0"/>
        <v>Non</v>
      </c>
      <c r="I13" s="14">
        <f t="shared" si="1"/>
        <v>0</v>
      </c>
      <c r="J13" s="117"/>
      <c r="K13" s="146">
        <f t="shared" si="2"/>
        <v>0</v>
      </c>
      <c r="L13" s="15"/>
      <c r="M13" s="16"/>
      <c r="N13" s="54"/>
      <c r="O13" s="16"/>
      <c r="P13" s="54"/>
      <c r="Q13" s="55"/>
      <c r="R13" s="59"/>
      <c r="S13" s="16"/>
      <c r="T13" s="59"/>
      <c r="U13" s="55"/>
      <c r="V13" s="59"/>
      <c r="W13" s="16"/>
      <c r="X13" s="59"/>
      <c r="Y13" s="16"/>
      <c r="Z13" s="59"/>
      <c r="AA13" s="55"/>
      <c r="AB13" s="59"/>
      <c r="AC13" s="16"/>
      <c r="AD13" s="54"/>
      <c r="AE13" s="55"/>
      <c r="AF13" s="59"/>
      <c r="AG13" s="16"/>
      <c r="AH13" s="59"/>
      <c r="AI13" s="16"/>
      <c r="AJ13" s="55"/>
      <c r="AK13" s="82"/>
      <c r="AL13" s="4">
        <f t="shared" si="3"/>
        <v>0</v>
      </c>
      <c r="AM13" s="5">
        <f t="shared" si="4"/>
        <v>0</v>
      </c>
      <c r="AN13" s="94">
        <f t="shared" si="5"/>
        <v>0</v>
      </c>
      <c r="AO13" s="4">
        <f t="shared" si="5"/>
        <v>0</v>
      </c>
      <c r="AP13" s="4">
        <f t="shared" si="5"/>
        <v>0</v>
      </c>
      <c r="AQ13" s="4">
        <f t="shared" si="5"/>
        <v>0</v>
      </c>
      <c r="AR13" s="4">
        <f t="shared" si="5"/>
        <v>0</v>
      </c>
      <c r="AS13" s="4">
        <f t="shared" si="5"/>
        <v>0</v>
      </c>
      <c r="AT13" s="4">
        <f t="shared" si="5"/>
        <v>0</v>
      </c>
      <c r="AU13" s="4">
        <f t="shared" si="5"/>
        <v>0</v>
      </c>
      <c r="AV13" s="4">
        <f t="shared" si="5"/>
        <v>0</v>
      </c>
      <c r="AW13" s="4">
        <f t="shared" si="5"/>
        <v>0</v>
      </c>
      <c r="AX13" s="4">
        <f t="shared" si="5"/>
        <v>0</v>
      </c>
      <c r="AY13" s="4">
        <f t="shared" si="5"/>
        <v>0</v>
      </c>
      <c r="AZ13" s="4">
        <f t="shared" si="5"/>
        <v>0</v>
      </c>
      <c r="BA13" s="95">
        <f t="shared" si="5"/>
        <v>0</v>
      </c>
      <c r="BB13" s="96"/>
      <c r="BC13" s="96"/>
    </row>
    <row r="14" spans="1:55" s="97" customFormat="1" ht="24.95" customHeight="1">
      <c r="A14" s="39">
        <f t="shared" si="6"/>
        <v>9</v>
      </c>
      <c r="B14" s="51"/>
      <c r="C14" s="56"/>
      <c r="D14" s="57"/>
      <c r="E14" s="57"/>
      <c r="F14" s="58"/>
      <c r="G14" s="57"/>
      <c r="H14" s="39" t="str">
        <f t="shared" si="0"/>
        <v>Non</v>
      </c>
      <c r="I14" s="14">
        <f t="shared" si="1"/>
        <v>0</v>
      </c>
      <c r="J14" s="117"/>
      <c r="K14" s="146">
        <f t="shared" si="2"/>
        <v>0</v>
      </c>
      <c r="L14" s="15"/>
      <c r="M14" s="16"/>
      <c r="N14" s="54"/>
      <c r="O14" s="16"/>
      <c r="P14" s="54"/>
      <c r="Q14" s="55"/>
      <c r="R14" s="59"/>
      <c r="S14" s="16"/>
      <c r="T14" s="59"/>
      <c r="U14" s="55"/>
      <c r="V14" s="59"/>
      <c r="W14" s="16"/>
      <c r="X14" s="59"/>
      <c r="Y14" s="16"/>
      <c r="Z14" s="59"/>
      <c r="AA14" s="55"/>
      <c r="AB14" s="59"/>
      <c r="AC14" s="16"/>
      <c r="AD14" s="54"/>
      <c r="AE14" s="55"/>
      <c r="AF14" s="59"/>
      <c r="AG14" s="16"/>
      <c r="AH14" s="59"/>
      <c r="AI14" s="16"/>
      <c r="AJ14" s="55"/>
      <c r="AK14" s="82"/>
      <c r="AL14" s="4">
        <f t="shared" si="3"/>
        <v>0</v>
      </c>
      <c r="AM14" s="5">
        <f t="shared" si="4"/>
        <v>0</v>
      </c>
      <c r="AN14" s="94">
        <f t="shared" si="5"/>
        <v>0</v>
      </c>
      <c r="AO14" s="4">
        <f t="shared" si="5"/>
        <v>0</v>
      </c>
      <c r="AP14" s="4">
        <f t="shared" si="5"/>
        <v>0</v>
      </c>
      <c r="AQ14" s="4">
        <f t="shared" si="5"/>
        <v>0</v>
      </c>
      <c r="AR14" s="4">
        <f t="shared" si="5"/>
        <v>0</v>
      </c>
      <c r="AS14" s="4">
        <f t="shared" si="5"/>
        <v>0</v>
      </c>
      <c r="AT14" s="4">
        <f t="shared" si="5"/>
        <v>0</v>
      </c>
      <c r="AU14" s="4">
        <f t="shared" si="5"/>
        <v>0</v>
      </c>
      <c r="AV14" s="4">
        <f t="shared" si="5"/>
        <v>0</v>
      </c>
      <c r="AW14" s="4">
        <f t="shared" si="5"/>
        <v>0</v>
      </c>
      <c r="AX14" s="4">
        <f t="shared" si="5"/>
        <v>0</v>
      </c>
      <c r="AY14" s="4">
        <f t="shared" si="5"/>
        <v>0</v>
      </c>
      <c r="AZ14" s="4">
        <f t="shared" si="5"/>
        <v>0</v>
      </c>
      <c r="BA14" s="95">
        <f t="shared" si="5"/>
        <v>0</v>
      </c>
      <c r="BB14" s="96"/>
      <c r="BC14" s="96"/>
    </row>
    <row r="15" spans="1:55" s="97" customFormat="1" ht="24.95" customHeight="1">
      <c r="A15" s="39">
        <f t="shared" si="6"/>
        <v>10</v>
      </c>
      <c r="B15" s="51"/>
      <c r="C15" s="56"/>
      <c r="D15" s="57"/>
      <c r="E15" s="57"/>
      <c r="F15" s="58"/>
      <c r="G15" s="57"/>
      <c r="H15" s="39" t="str">
        <f t="shared" si="0"/>
        <v>Non</v>
      </c>
      <c r="I15" s="14">
        <f t="shared" si="1"/>
        <v>0</v>
      </c>
      <c r="J15" s="117"/>
      <c r="K15" s="146">
        <f t="shared" si="2"/>
        <v>0</v>
      </c>
      <c r="L15" s="15"/>
      <c r="M15" s="16"/>
      <c r="N15" s="54"/>
      <c r="O15" s="16"/>
      <c r="P15" s="54"/>
      <c r="Q15" s="55"/>
      <c r="R15" s="59"/>
      <c r="S15" s="16"/>
      <c r="T15" s="59"/>
      <c r="U15" s="55"/>
      <c r="V15" s="59"/>
      <c r="W15" s="16"/>
      <c r="X15" s="59"/>
      <c r="Y15" s="16"/>
      <c r="Z15" s="59"/>
      <c r="AA15" s="55"/>
      <c r="AB15" s="59"/>
      <c r="AC15" s="16"/>
      <c r="AD15" s="54"/>
      <c r="AE15" s="55"/>
      <c r="AF15" s="59"/>
      <c r="AG15" s="16"/>
      <c r="AH15" s="59"/>
      <c r="AI15" s="16"/>
      <c r="AJ15" s="55"/>
      <c r="AK15" s="82"/>
      <c r="AL15" s="4">
        <f t="shared" si="3"/>
        <v>0</v>
      </c>
      <c r="AM15" s="5">
        <f t="shared" si="4"/>
        <v>0</v>
      </c>
      <c r="AN15" s="94">
        <f t="shared" si="5"/>
        <v>0</v>
      </c>
      <c r="AO15" s="4">
        <f t="shared" si="5"/>
        <v>0</v>
      </c>
      <c r="AP15" s="4">
        <f t="shared" si="5"/>
        <v>0</v>
      </c>
      <c r="AQ15" s="4">
        <f t="shared" si="5"/>
        <v>0</v>
      </c>
      <c r="AR15" s="4">
        <f t="shared" si="5"/>
        <v>0</v>
      </c>
      <c r="AS15" s="4">
        <f t="shared" si="5"/>
        <v>0</v>
      </c>
      <c r="AT15" s="4">
        <f t="shared" si="5"/>
        <v>0</v>
      </c>
      <c r="AU15" s="4">
        <f t="shared" si="5"/>
        <v>0</v>
      </c>
      <c r="AV15" s="4">
        <f t="shared" si="5"/>
        <v>0</v>
      </c>
      <c r="AW15" s="4">
        <f t="shared" si="5"/>
        <v>0</v>
      </c>
      <c r="AX15" s="4">
        <f t="shared" si="5"/>
        <v>0</v>
      </c>
      <c r="AY15" s="4">
        <f t="shared" si="5"/>
        <v>0</v>
      </c>
      <c r="AZ15" s="4">
        <f t="shared" si="5"/>
        <v>0</v>
      </c>
      <c r="BA15" s="95">
        <f t="shared" si="5"/>
        <v>0</v>
      </c>
      <c r="BB15" s="96"/>
      <c r="BC15" s="96"/>
    </row>
    <row r="16" spans="1:55" s="97" customFormat="1" ht="24.95" customHeight="1">
      <c r="A16" s="62">
        <f t="shared" si="6"/>
        <v>11</v>
      </c>
      <c r="B16" s="51"/>
      <c r="C16" s="56"/>
      <c r="D16" s="57"/>
      <c r="E16" s="57"/>
      <c r="F16" s="58"/>
      <c r="G16" s="57"/>
      <c r="H16" s="39" t="str">
        <f t="shared" si="0"/>
        <v>Non</v>
      </c>
      <c r="I16" s="63">
        <f t="shared" si="1"/>
        <v>0</v>
      </c>
      <c r="J16" s="124"/>
      <c r="K16" s="146">
        <f t="shared" si="2"/>
        <v>0</v>
      </c>
      <c r="L16" s="70"/>
      <c r="M16" s="64"/>
      <c r="N16" s="65"/>
      <c r="O16" s="64"/>
      <c r="P16" s="65"/>
      <c r="Q16" s="66"/>
      <c r="R16" s="67"/>
      <c r="S16" s="64"/>
      <c r="T16" s="67"/>
      <c r="U16" s="66"/>
      <c r="V16" s="67"/>
      <c r="W16" s="64"/>
      <c r="X16" s="67"/>
      <c r="Y16" s="64"/>
      <c r="Z16" s="67"/>
      <c r="AA16" s="66"/>
      <c r="AB16" s="67"/>
      <c r="AC16" s="64"/>
      <c r="AD16" s="65"/>
      <c r="AE16" s="66"/>
      <c r="AF16" s="67"/>
      <c r="AG16" s="64"/>
      <c r="AH16" s="67"/>
      <c r="AI16" s="64"/>
      <c r="AJ16" s="66"/>
      <c r="AK16" s="83"/>
      <c r="AL16" s="4">
        <f t="shared" si="3"/>
        <v>0</v>
      </c>
      <c r="AM16" s="5">
        <f t="shared" si="4"/>
        <v>0</v>
      </c>
      <c r="AN16" s="94">
        <f t="shared" ref="AN16:BA35" si="7">IF($AM16&gt;Nbcourse+AN$3-1-$J16,LARGE($L16:$AK16,Nbcourse+AN$3-$J16),0)</f>
        <v>0</v>
      </c>
      <c r="AO16" s="4">
        <f t="shared" si="7"/>
        <v>0</v>
      </c>
      <c r="AP16" s="4">
        <f t="shared" si="7"/>
        <v>0</v>
      </c>
      <c r="AQ16" s="4">
        <f t="shared" si="7"/>
        <v>0</v>
      </c>
      <c r="AR16" s="4">
        <f t="shared" si="7"/>
        <v>0</v>
      </c>
      <c r="AS16" s="4">
        <f t="shared" si="7"/>
        <v>0</v>
      </c>
      <c r="AT16" s="4">
        <f t="shared" si="7"/>
        <v>0</v>
      </c>
      <c r="AU16" s="4">
        <f t="shared" si="7"/>
        <v>0</v>
      </c>
      <c r="AV16" s="4">
        <f t="shared" si="7"/>
        <v>0</v>
      </c>
      <c r="AW16" s="4">
        <f t="shared" si="7"/>
        <v>0</v>
      </c>
      <c r="AX16" s="4">
        <f t="shared" si="7"/>
        <v>0</v>
      </c>
      <c r="AY16" s="4">
        <f t="shared" si="7"/>
        <v>0</v>
      </c>
      <c r="AZ16" s="4">
        <f t="shared" si="7"/>
        <v>0</v>
      </c>
      <c r="BA16" s="95">
        <f t="shared" si="7"/>
        <v>0</v>
      </c>
      <c r="BB16" s="96"/>
      <c r="BC16" s="96"/>
    </row>
    <row r="17" spans="1:55" s="97" customFormat="1" ht="24.95" customHeight="1">
      <c r="A17" s="39">
        <f t="shared" si="6"/>
        <v>12</v>
      </c>
      <c r="B17" s="51"/>
      <c r="C17" s="56"/>
      <c r="D17" s="57"/>
      <c r="E17" s="57"/>
      <c r="F17" s="58"/>
      <c r="G17" s="57"/>
      <c r="H17" s="39" t="str">
        <f t="shared" si="0"/>
        <v>Non</v>
      </c>
      <c r="I17" s="14">
        <f t="shared" si="1"/>
        <v>0</v>
      </c>
      <c r="J17" s="117"/>
      <c r="K17" s="146">
        <f t="shared" si="2"/>
        <v>0</v>
      </c>
      <c r="L17" s="15"/>
      <c r="M17" s="16"/>
      <c r="N17" s="54"/>
      <c r="O17" s="16"/>
      <c r="P17" s="54"/>
      <c r="Q17" s="55"/>
      <c r="R17" s="59"/>
      <c r="S17" s="16"/>
      <c r="T17" s="59"/>
      <c r="U17" s="55"/>
      <c r="V17" s="59"/>
      <c r="W17" s="16"/>
      <c r="X17" s="59"/>
      <c r="Y17" s="16"/>
      <c r="Z17" s="59"/>
      <c r="AA17" s="55"/>
      <c r="AB17" s="59"/>
      <c r="AC17" s="16"/>
      <c r="AD17" s="54"/>
      <c r="AE17" s="55"/>
      <c r="AF17" s="59"/>
      <c r="AG17" s="16"/>
      <c r="AH17" s="59"/>
      <c r="AI17" s="16"/>
      <c r="AJ17" s="55"/>
      <c r="AK17" s="82"/>
      <c r="AL17" s="4">
        <f t="shared" si="3"/>
        <v>0</v>
      </c>
      <c r="AM17" s="5">
        <f t="shared" si="4"/>
        <v>0</v>
      </c>
      <c r="AN17" s="94">
        <f t="shared" si="7"/>
        <v>0</v>
      </c>
      <c r="AO17" s="4">
        <f t="shared" si="7"/>
        <v>0</v>
      </c>
      <c r="AP17" s="4">
        <f t="shared" si="7"/>
        <v>0</v>
      </c>
      <c r="AQ17" s="4">
        <f t="shared" si="7"/>
        <v>0</v>
      </c>
      <c r="AR17" s="4">
        <f t="shared" si="7"/>
        <v>0</v>
      </c>
      <c r="AS17" s="4">
        <f t="shared" si="7"/>
        <v>0</v>
      </c>
      <c r="AT17" s="4">
        <f t="shared" si="7"/>
        <v>0</v>
      </c>
      <c r="AU17" s="4">
        <f t="shared" si="7"/>
        <v>0</v>
      </c>
      <c r="AV17" s="4">
        <f t="shared" si="7"/>
        <v>0</v>
      </c>
      <c r="AW17" s="4">
        <f t="shared" si="7"/>
        <v>0</v>
      </c>
      <c r="AX17" s="4">
        <f t="shared" si="7"/>
        <v>0</v>
      </c>
      <c r="AY17" s="4">
        <f t="shared" si="7"/>
        <v>0</v>
      </c>
      <c r="AZ17" s="4">
        <f t="shared" si="7"/>
        <v>0</v>
      </c>
      <c r="BA17" s="95">
        <f t="shared" si="7"/>
        <v>0</v>
      </c>
      <c r="BB17" s="96"/>
      <c r="BC17" s="96"/>
    </row>
    <row r="18" spans="1:55" s="97" customFormat="1" ht="24.95" customHeight="1">
      <c r="A18" s="39">
        <f t="shared" si="6"/>
        <v>13</v>
      </c>
      <c r="B18" s="51"/>
      <c r="C18" s="52"/>
      <c r="D18" s="8"/>
      <c r="E18" s="8"/>
      <c r="F18" s="53"/>
      <c r="G18" s="8"/>
      <c r="H18" s="39" t="str">
        <f t="shared" si="0"/>
        <v>Non</v>
      </c>
      <c r="I18" s="14">
        <f t="shared" si="1"/>
        <v>0</v>
      </c>
      <c r="J18" s="117"/>
      <c r="K18" s="146">
        <f t="shared" si="2"/>
        <v>0</v>
      </c>
      <c r="L18" s="15"/>
      <c r="M18" s="16"/>
      <c r="N18" s="54"/>
      <c r="O18" s="16"/>
      <c r="P18" s="54"/>
      <c r="Q18" s="55"/>
      <c r="R18" s="59"/>
      <c r="S18" s="16"/>
      <c r="T18" s="59"/>
      <c r="U18" s="55"/>
      <c r="V18" s="59"/>
      <c r="W18" s="16"/>
      <c r="X18" s="59"/>
      <c r="Y18" s="16"/>
      <c r="Z18" s="59"/>
      <c r="AA18" s="55"/>
      <c r="AB18" s="59"/>
      <c r="AC18" s="16"/>
      <c r="AD18" s="54"/>
      <c r="AE18" s="55"/>
      <c r="AF18" s="59"/>
      <c r="AG18" s="16"/>
      <c r="AH18" s="59"/>
      <c r="AI18" s="16"/>
      <c r="AJ18" s="55"/>
      <c r="AK18" s="82"/>
      <c r="AL18" s="4">
        <f t="shared" si="3"/>
        <v>0</v>
      </c>
      <c r="AM18" s="5">
        <f t="shared" si="4"/>
        <v>0</v>
      </c>
      <c r="AN18" s="94">
        <f t="shared" si="7"/>
        <v>0</v>
      </c>
      <c r="AO18" s="4">
        <f t="shared" si="7"/>
        <v>0</v>
      </c>
      <c r="AP18" s="4">
        <f t="shared" si="7"/>
        <v>0</v>
      </c>
      <c r="AQ18" s="4">
        <f t="shared" si="7"/>
        <v>0</v>
      </c>
      <c r="AR18" s="4">
        <f t="shared" si="7"/>
        <v>0</v>
      </c>
      <c r="AS18" s="4">
        <f t="shared" si="7"/>
        <v>0</v>
      </c>
      <c r="AT18" s="4">
        <f t="shared" si="7"/>
        <v>0</v>
      </c>
      <c r="AU18" s="4">
        <f t="shared" si="7"/>
        <v>0</v>
      </c>
      <c r="AV18" s="4">
        <f t="shared" si="7"/>
        <v>0</v>
      </c>
      <c r="AW18" s="4">
        <f t="shared" si="7"/>
        <v>0</v>
      </c>
      <c r="AX18" s="4">
        <f t="shared" si="7"/>
        <v>0</v>
      </c>
      <c r="AY18" s="4">
        <f t="shared" si="7"/>
        <v>0</v>
      </c>
      <c r="AZ18" s="4">
        <f t="shared" si="7"/>
        <v>0</v>
      </c>
      <c r="BA18" s="95">
        <f t="shared" si="7"/>
        <v>0</v>
      </c>
      <c r="BB18" s="96"/>
      <c r="BC18" s="96"/>
    </row>
    <row r="19" spans="1:55" s="97" customFormat="1" ht="24.95" customHeight="1">
      <c r="A19" s="39">
        <f t="shared" si="6"/>
        <v>14</v>
      </c>
      <c r="B19" s="51"/>
      <c r="C19" s="56"/>
      <c r="D19" s="8"/>
      <c r="E19" s="8"/>
      <c r="F19" s="53"/>
      <c r="G19" s="8"/>
      <c r="H19" s="39" t="str">
        <f t="shared" si="0"/>
        <v>Non</v>
      </c>
      <c r="I19" s="14">
        <f t="shared" si="1"/>
        <v>0</v>
      </c>
      <c r="J19" s="117"/>
      <c r="K19" s="146">
        <f t="shared" si="2"/>
        <v>0</v>
      </c>
      <c r="L19" s="15"/>
      <c r="M19" s="16"/>
      <c r="N19" s="54"/>
      <c r="O19" s="16"/>
      <c r="P19" s="54"/>
      <c r="Q19" s="55"/>
      <c r="R19" s="59"/>
      <c r="S19" s="16"/>
      <c r="T19" s="59"/>
      <c r="U19" s="55"/>
      <c r="V19" s="59"/>
      <c r="W19" s="16"/>
      <c r="X19" s="59"/>
      <c r="Y19" s="16"/>
      <c r="Z19" s="59"/>
      <c r="AA19" s="55"/>
      <c r="AB19" s="59"/>
      <c r="AC19" s="16"/>
      <c r="AD19" s="54"/>
      <c r="AE19" s="55"/>
      <c r="AF19" s="59"/>
      <c r="AG19" s="16"/>
      <c r="AH19" s="59"/>
      <c r="AI19" s="16"/>
      <c r="AJ19" s="55"/>
      <c r="AK19" s="82"/>
      <c r="AL19" s="4">
        <f t="shared" si="3"/>
        <v>0</v>
      </c>
      <c r="AM19" s="5">
        <f t="shared" si="4"/>
        <v>0</v>
      </c>
      <c r="AN19" s="94">
        <f t="shared" si="7"/>
        <v>0</v>
      </c>
      <c r="AO19" s="4">
        <f t="shared" si="7"/>
        <v>0</v>
      </c>
      <c r="AP19" s="4">
        <f t="shared" si="7"/>
        <v>0</v>
      </c>
      <c r="AQ19" s="4">
        <f t="shared" si="7"/>
        <v>0</v>
      </c>
      <c r="AR19" s="4">
        <f t="shared" si="7"/>
        <v>0</v>
      </c>
      <c r="AS19" s="4">
        <f t="shared" si="7"/>
        <v>0</v>
      </c>
      <c r="AT19" s="4">
        <f t="shared" si="7"/>
        <v>0</v>
      </c>
      <c r="AU19" s="4">
        <f t="shared" si="7"/>
        <v>0</v>
      </c>
      <c r="AV19" s="4">
        <f t="shared" si="7"/>
        <v>0</v>
      </c>
      <c r="AW19" s="4">
        <f t="shared" si="7"/>
        <v>0</v>
      </c>
      <c r="AX19" s="4">
        <f t="shared" si="7"/>
        <v>0</v>
      </c>
      <c r="AY19" s="4">
        <f t="shared" si="7"/>
        <v>0</v>
      </c>
      <c r="AZ19" s="4">
        <f t="shared" si="7"/>
        <v>0</v>
      </c>
      <c r="BA19" s="95">
        <f t="shared" si="7"/>
        <v>0</v>
      </c>
      <c r="BB19" s="96"/>
      <c r="BC19" s="96"/>
    </row>
    <row r="20" spans="1:55" s="97" customFormat="1" ht="24.95" customHeight="1">
      <c r="A20" s="39">
        <f t="shared" si="6"/>
        <v>15</v>
      </c>
      <c r="B20" s="51"/>
      <c r="C20" s="56"/>
      <c r="D20" s="57"/>
      <c r="E20" s="57"/>
      <c r="F20" s="58"/>
      <c r="G20" s="57"/>
      <c r="H20" s="39" t="str">
        <f t="shared" si="0"/>
        <v>Non</v>
      </c>
      <c r="I20" s="14">
        <f t="shared" si="1"/>
        <v>0</v>
      </c>
      <c r="J20" s="117"/>
      <c r="K20" s="146">
        <f t="shared" si="2"/>
        <v>0</v>
      </c>
      <c r="L20" s="15"/>
      <c r="M20" s="16"/>
      <c r="N20" s="54"/>
      <c r="O20" s="16"/>
      <c r="P20" s="54"/>
      <c r="Q20" s="55"/>
      <c r="R20" s="59"/>
      <c r="S20" s="16"/>
      <c r="T20" s="59"/>
      <c r="U20" s="55"/>
      <c r="V20" s="59"/>
      <c r="W20" s="16"/>
      <c r="X20" s="59"/>
      <c r="Y20" s="16"/>
      <c r="Z20" s="59"/>
      <c r="AA20" s="55"/>
      <c r="AB20" s="59"/>
      <c r="AC20" s="16"/>
      <c r="AD20" s="54"/>
      <c r="AE20" s="55"/>
      <c r="AF20" s="59"/>
      <c r="AG20" s="16"/>
      <c r="AH20" s="59"/>
      <c r="AI20" s="16"/>
      <c r="AJ20" s="55"/>
      <c r="AK20" s="82"/>
      <c r="AL20" s="4">
        <f t="shared" si="3"/>
        <v>0</v>
      </c>
      <c r="AM20" s="5">
        <f t="shared" si="4"/>
        <v>0</v>
      </c>
      <c r="AN20" s="94">
        <f t="shared" si="7"/>
        <v>0</v>
      </c>
      <c r="AO20" s="4">
        <f t="shared" si="7"/>
        <v>0</v>
      </c>
      <c r="AP20" s="4">
        <f t="shared" si="7"/>
        <v>0</v>
      </c>
      <c r="AQ20" s="4">
        <f t="shared" si="7"/>
        <v>0</v>
      </c>
      <c r="AR20" s="4">
        <f t="shared" si="7"/>
        <v>0</v>
      </c>
      <c r="AS20" s="4">
        <f t="shared" si="7"/>
        <v>0</v>
      </c>
      <c r="AT20" s="4">
        <f t="shared" si="7"/>
        <v>0</v>
      </c>
      <c r="AU20" s="4">
        <f t="shared" si="7"/>
        <v>0</v>
      </c>
      <c r="AV20" s="4">
        <f t="shared" si="7"/>
        <v>0</v>
      </c>
      <c r="AW20" s="4">
        <f t="shared" si="7"/>
        <v>0</v>
      </c>
      <c r="AX20" s="4">
        <f t="shared" si="7"/>
        <v>0</v>
      </c>
      <c r="AY20" s="4">
        <f t="shared" si="7"/>
        <v>0</v>
      </c>
      <c r="AZ20" s="4">
        <f t="shared" si="7"/>
        <v>0</v>
      </c>
      <c r="BA20" s="95">
        <f t="shared" si="7"/>
        <v>0</v>
      </c>
      <c r="BB20" s="96"/>
      <c r="BC20" s="96"/>
    </row>
    <row r="21" spans="1:55" s="97" customFormat="1" ht="24.95" customHeight="1">
      <c r="A21" s="39">
        <f t="shared" si="6"/>
        <v>16</v>
      </c>
      <c r="B21" s="51"/>
      <c r="C21" s="56"/>
      <c r="D21" s="57"/>
      <c r="E21" s="57"/>
      <c r="F21" s="58"/>
      <c r="G21" s="57"/>
      <c r="H21" s="39" t="str">
        <f t="shared" si="0"/>
        <v>Non</v>
      </c>
      <c r="I21" s="14">
        <f t="shared" si="1"/>
        <v>0</v>
      </c>
      <c r="J21" s="117"/>
      <c r="K21" s="146">
        <f t="shared" si="2"/>
        <v>0</v>
      </c>
      <c r="L21" s="15"/>
      <c r="M21" s="16"/>
      <c r="N21" s="54"/>
      <c r="O21" s="16"/>
      <c r="P21" s="54"/>
      <c r="Q21" s="55"/>
      <c r="R21" s="59"/>
      <c r="S21" s="16"/>
      <c r="T21" s="59"/>
      <c r="U21" s="55"/>
      <c r="V21" s="59"/>
      <c r="W21" s="16"/>
      <c r="X21" s="59"/>
      <c r="Y21" s="16"/>
      <c r="Z21" s="59"/>
      <c r="AA21" s="55"/>
      <c r="AB21" s="59"/>
      <c r="AC21" s="16"/>
      <c r="AD21" s="54"/>
      <c r="AE21" s="55"/>
      <c r="AF21" s="59"/>
      <c r="AG21" s="16"/>
      <c r="AH21" s="59"/>
      <c r="AI21" s="16"/>
      <c r="AJ21" s="55"/>
      <c r="AK21" s="82"/>
      <c r="AL21" s="4">
        <f t="shared" si="3"/>
        <v>0</v>
      </c>
      <c r="AM21" s="5">
        <f t="shared" si="4"/>
        <v>0</v>
      </c>
      <c r="AN21" s="94">
        <f t="shared" si="7"/>
        <v>0</v>
      </c>
      <c r="AO21" s="4">
        <f t="shared" si="7"/>
        <v>0</v>
      </c>
      <c r="AP21" s="4">
        <f t="shared" si="7"/>
        <v>0</v>
      </c>
      <c r="AQ21" s="4">
        <f t="shared" si="7"/>
        <v>0</v>
      </c>
      <c r="AR21" s="4">
        <f t="shared" si="7"/>
        <v>0</v>
      </c>
      <c r="AS21" s="4">
        <f t="shared" si="7"/>
        <v>0</v>
      </c>
      <c r="AT21" s="4">
        <f t="shared" si="7"/>
        <v>0</v>
      </c>
      <c r="AU21" s="4">
        <f t="shared" si="7"/>
        <v>0</v>
      </c>
      <c r="AV21" s="4">
        <f t="shared" si="7"/>
        <v>0</v>
      </c>
      <c r="AW21" s="4">
        <f t="shared" si="7"/>
        <v>0</v>
      </c>
      <c r="AX21" s="4">
        <f t="shared" si="7"/>
        <v>0</v>
      </c>
      <c r="AY21" s="4">
        <f t="shared" si="7"/>
        <v>0</v>
      </c>
      <c r="AZ21" s="4">
        <f t="shared" si="7"/>
        <v>0</v>
      </c>
      <c r="BA21" s="95">
        <f t="shared" si="7"/>
        <v>0</v>
      </c>
      <c r="BB21" s="96"/>
      <c r="BC21" s="96"/>
    </row>
    <row r="22" spans="1:55" s="97" customFormat="1" ht="24.95" customHeight="1">
      <c r="A22" s="39">
        <f t="shared" si="6"/>
        <v>17</v>
      </c>
      <c r="B22" s="51"/>
      <c r="C22" s="56"/>
      <c r="D22" s="57"/>
      <c r="E22" s="57"/>
      <c r="F22" s="58"/>
      <c r="G22" s="57"/>
      <c r="H22" s="39" t="str">
        <f t="shared" si="0"/>
        <v>Non</v>
      </c>
      <c r="I22" s="14">
        <f t="shared" si="1"/>
        <v>0</v>
      </c>
      <c r="J22" s="117"/>
      <c r="K22" s="146">
        <f t="shared" si="2"/>
        <v>0</v>
      </c>
      <c r="L22" s="15"/>
      <c r="M22" s="16"/>
      <c r="N22" s="54"/>
      <c r="O22" s="16"/>
      <c r="P22" s="54"/>
      <c r="Q22" s="55"/>
      <c r="R22" s="59"/>
      <c r="S22" s="16"/>
      <c r="T22" s="59"/>
      <c r="U22" s="55"/>
      <c r="V22" s="59"/>
      <c r="W22" s="16"/>
      <c r="X22" s="59"/>
      <c r="Y22" s="16"/>
      <c r="Z22" s="59"/>
      <c r="AA22" s="55"/>
      <c r="AB22" s="59"/>
      <c r="AC22" s="16"/>
      <c r="AD22" s="54"/>
      <c r="AE22" s="55"/>
      <c r="AF22" s="59"/>
      <c r="AG22" s="16"/>
      <c r="AH22" s="59"/>
      <c r="AI22" s="16"/>
      <c r="AJ22" s="55"/>
      <c r="AK22" s="82"/>
      <c r="AL22" s="4">
        <f t="shared" si="3"/>
        <v>0</v>
      </c>
      <c r="AM22" s="5">
        <f t="shared" si="4"/>
        <v>0</v>
      </c>
      <c r="AN22" s="94">
        <f t="shared" si="7"/>
        <v>0</v>
      </c>
      <c r="AO22" s="4">
        <f t="shared" si="7"/>
        <v>0</v>
      </c>
      <c r="AP22" s="4">
        <f t="shared" si="7"/>
        <v>0</v>
      </c>
      <c r="AQ22" s="4">
        <f t="shared" si="7"/>
        <v>0</v>
      </c>
      <c r="AR22" s="4">
        <f t="shared" si="7"/>
        <v>0</v>
      </c>
      <c r="AS22" s="4">
        <f t="shared" si="7"/>
        <v>0</v>
      </c>
      <c r="AT22" s="4">
        <f t="shared" si="7"/>
        <v>0</v>
      </c>
      <c r="AU22" s="4">
        <f t="shared" si="7"/>
        <v>0</v>
      </c>
      <c r="AV22" s="4">
        <f t="shared" si="7"/>
        <v>0</v>
      </c>
      <c r="AW22" s="4">
        <f t="shared" si="7"/>
        <v>0</v>
      </c>
      <c r="AX22" s="4">
        <f t="shared" si="7"/>
        <v>0</v>
      </c>
      <c r="AY22" s="4">
        <f t="shared" si="7"/>
        <v>0</v>
      </c>
      <c r="AZ22" s="4">
        <f t="shared" si="7"/>
        <v>0</v>
      </c>
      <c r="BA22" s="95">
        <f t="shared" si="7"/>
        <v>0</v>
      </c>
      <c r="BB22" s="96"/>
      <c r="BC22" s="96"/>
    </row>
    <row r="23" spans="1:55" s="97" customFormat="1" ht="24.95" customHeight="1">
      <c r="A23" s="39">
        <f t="shared" si="6"/>
        <v>18</v>
      </c>
      <c r="B23" s="51"/>
      <c r="C23" s="56"/>
      <c r="D23" s="57"/>
      <c r="E23" s="57"/>
      <c r="F23" s="58"/>
      <c r="G23" s="57"/>
      <c r="H23" s="39" t="str">
        <f t="shared" si="0"/>
        <v>Non</v>
      </c>
      <c r="I23" s="14">
        <f t="shared" si="1"/>
        <v>0</v>
      </c>
      <c r="J23" s="117"/>
      <c r="K23" s="146">
        <f t="shared" si="2"/>
        <v>0</v>
      </c>
      <c r="L23" s="15"/>
      <c r="M23" s="16"/>
      <c r="N23" s="54"/>
      <c r="O23" s="16"/>
      <c r="P23" s="54"/>
      <c r="Q23" s="55"/>
      <c r="R23" s="59"/>
      <c r="S23" s="16"/>
      <c r="T23" s="59"/>
      <c r="U23" s="55"/>
      <c r="V23" s="59"/>
      <c r="W23" s="16"/>
      <c r="X23" s="59"/>
      <c r="Y23" s="16"/>
      <c r="Z23" s="59"/>
      <c r="AA23" s="55"/>
      <c r="AB23" s="59"/>
      <c r="AC23" s="16"/>
      <c r="AD23" s="54"/>
      <c r="AE23" s="55"/>
      <c r="AF23" s="59"/>
      <c r="AG23" s="16"/>
      <c r="AH23" s="59"/>
      <c r="AI23" s="16"/>
      <c r="AJ23" s="55"/>
      <c r="AK23" s="82"/>
      <c r="AL23" s="4">
        <f t="shared" si="3"/>
        <v>0</v>
      </c>
      <c r="AM23" s="5">
        <f t="shared" si="4"/>
        <v>0</v>
      </c>
      <c r="AN23" s="94">
        <f t="shared" si="7"/>
        <v>0</v>
      </c>
      <c r="AO23" s="4">
        <f t="shared" si="7"/>
        <v>0</v>
      </c>
      <c r="AP23" s="4">
        <f t="shared" si="7"/>
        <v>0</v>
      </c>
      <c r="AQ23" s="4">
        <f t="shared" si="7"/>
        <v>0</v>
      </c>
      <c r="AR23" s="4">
        <f t="shared" si="7"/>
        <v>0</v>
      </c>
      <c r="AS23" s="4">
        <f t="shared" si="7"/>
        <v>0</v>
      </c>
      <c r="AT23" s="4">
        <f t="shared" si="7"/>
        <v>0</v>
      </c>
      <c r="AU23" s="4">
        <f t="shared" si="7"/>
        <v>0</v>
      </c>
      <c r="AV23" s="4">
        <f t="shared" si="7"/>
        <v>0</v>
      </c>
      <c r="AW23" s="4">
        <f t="shared" si="7"/>
        <v>0</v>
      </c>
      <c r="AX23" s="4">
        <f t="shared" si="7"/>
        <v>0</v>
      </c>
      <c r="AY23" s="4">
        <f t="shared" si="7"/>
        <v>0</v>
      </c>
      <c r="AZ23" s="4">
        <f t="shared" si="7"/>
        <v>0</v>
      </c>
      <c r="BA23" s="95">
        <f t="shared" si="7"/>
        <v>0</v>
      </c>
      <c r="BB23" s="96"/>
      <c r="BC23" s="96"/>
    </row>
    <row r="24" spans="1:55" s="97" customFormat="1" ht="24.95" customHeight="1">
      <c r="A24" s="39">
        <f t="shared" si="6"/>
        <v>19</v>
      </c>
      <c r="B24" s="51"/>
      <c r="C24" s="56"/>
      <c r="D24" s="57"/>
      <c r="E24" s="57"/>
      <c r="F24" s="58"/>
      <c r="G24" s="57"/>
      <c r="H24" s="39" t="str">
        <f t="shared" si="0"/>
        <v>Non</v>
      </c>
      <c r="I24" s="14">
        <f t="shared" si="1"/>
        <v>0</v>
      </c>
      <c r="J24" s="117"/>
      <c r="K24" s="146">
        <f t="shared" si="2"/>
        <v>0</v>
      </c>
      <c r="L24" s="15"/>
      <c r="M24" s="16"/>
      <c r="N24" s="54"/>
      <c r="O24" s="16"/>
      <c r="P24" s="54"/>
      <c r="Q24" s="55"/>
      <c r="R24" s="59"/>
      <c r="S24" s="16"/>
      <c r="T24" s="59"/>
      <c r="U24" s="55"/>
      <c r="V24" s="59"/>
      <c r="W24" s="16"/>
      <c r="X24" s="59"/>
      <c r="Y24" s="16"/>
      <c r="Z24" s="59"/>
      <c r="AA24" s="55"/>
      <c r="AB24" s="59"/>
      <c r="AC24" s="16"/>
      <c r="AD24" s="54"/>
      <c r="AE24" s="55"/>
      <c r="AF24" s="59"/>
      <c r="AG24" s="16"/>
      <c r="AH24" s="59"/>
      <c r="AI24" s="16"/>
      <c r="AJ24" s="55"/>
      <c r="AK24" s="82"/>
      <c r="AL24" s="4">
        <f t="shared" si="3"/>
        <v>0</v>
      </c>
      <c r="AM24" s="5">
        <f t="shared" si="4"/>
        <v>0</v>
      </c>
      <c r="AN24" s="94">
        <f t="shared" si="7"/>
        <v>0</v>
      </c>
      <c r="AO24" s="4">
        <f t="shared" si="7"/>
        <v>0</v>
      </c>
      <c r="AP24" s="4">
        <f t="shared" si="7"/>
        <v>0</v>
      </c>
      <c r="AQ24" s="4">
        <f t="shared" si="7"/>
        <v>0</v>
      </c>
      <c r="AR24" s="4">
        <f t="shared" si="7"/>
        <v>0</v>
      </c>
      <c r="AS24" s="4">
        <f t="shared" si="7"/>
        <v>0</v>
      </c>
      <c r="AT24" s="4">
        <f t="shared" si="7"/>
        <v>0</v>
      </c>
      <c r="AU24" s="4">
        <f t="shared" si="7"/>
        <v>0</v>
      </c>
      <c r="AV24" s="4">
        <f t="shared" si="7"/>
        <v>0</v>
      </c>
      <c r="AW24" s="4">
        <f t="shared" si="7"/>
        <v>0</v>
      </c>
      <c r="AX24" s="4">
        <f t="shared" si="7"/>
        <v>0</v>
      </c>
      <c r="AY24" s="4">
        <f t="shared" si="7"/>
        <v>0</v>
      </c>
      <c r="AZ24" s="4">
        <f t="shared" si="7"/>
        <v>0</v>
      </c>
      <c r="BA24" s="95">
        <f t="shared" si="7"/>
        <v>0</v>
      </c>
      <c r="BB24" s="96"/>
      <c r="BC24" s="96"/>
    </row>
    <row r="25" spans="1:55" s="97" customFormat="1" ht="24.95" customHeight="1">
      <c r="A25" s="39">
        <f t="shared" si="6"/>
        <v>20</v>
      </c>
      <c r="B25" s="51"/>
      <c r="C25" s="56"/>
      <c r="D25" s="57"/>
      <c r="E25" s="57"/>
      <c r="F25" s="58"/>
      <c r="G25" s="57"/>
      <c r="H25" s="39" t="str">
        <f t="shared" si="0"/>
        <v>Non</v>
      </c>
      <c r="I25" s="14">
        <f t="shared" si="1"/>
        <v>0</v>
      </c>
      <c r="J25" s="117"/>
      <c r="K25" s="146">
        <f t="shared" si="2"/>
        <v>0</v>
      </c>
      <c r="L25" s="15"/>
      <c r="M25" s="16"/>
      <c r="N25" s="54"/>
      <c r="O25" s="16"/>
      <c r="P25" s="54"/>
      <c r="Q25" s="55"/>
      <c r="R25" s="59"/>
      <c r="S25" s="16"/>
      <c r="T25" s="59"/>
      <c r="U25" s="55"/>
      <c r="V25" s="59"/>
      <c r="W25" s="16"/>
      <c r="X25" s="59"/>
      <c r="Y25" s="16"/>
      <c r="Z25" s="59"/>
      <c r="AA25" s="55"/>
      <c r="AB25" s="59"/>
      <c r="AC25" s="16"/>
      <c r="AD25" s="54"/>
      <c r="AE25" s="55"/>
      <c r="AF25" s="59"/>
      <c r="AG25" s="16"/>
      <c r="AH25" s="59"/>
      <c r="AI25" s="16"/>
      <c r="AJ25" s="55"/>
      <c r="AK25" s="82"/>
      <c r="AL25" s="4">
        <f t="shared" si="3"/>
        <v>0</v>
      </c>
      <c r="AM25" s="5">
        <f t="shared" ref="AM25:AM34" si="8">COUNTA(L25:AK25)</f>
        <v>0</v>
      </c>
      <c r="AN25" s="94">
        <f t="shared" si="7"/>
        <v>0</v>
      </c>
      <c r="AO25" s="4">
        <f t="shared" si="7"/>
        <v>0</v>
      </c>
      <c r="AP25" s="4">
        <f t="shared" si="7"/>
        <v>0</v>
      </c>
      <c r="AQ25" s="4">
        <f t="shared" si="7"/>
        <v>0</v>
      </c>
      <c r="AR25" s="4">
        <f t="shared" si="7"/>
        <v>0</v>
      </c>
      <c r="AS25" s="4">
        <f t="shared" si="7"/>
        <v>0</v>
      </c>
      <c r="AT25" s="4">
        <f t="shared" si="7"/>
        <v>0</v>
      </c>
      <c r="AU25" s="4">
        <f t="shared" si="7"/>
        <v>0</v>
      </c>
      <c r="AV25" s="4">
        <f t="shared" si="7"/>
        <v>0</v>
      </c>
      <c r="AW25" s="4">
        <f t="shared" si="7"/>
        <v>0</v>
      </c>
      <c r="AX25" s="4">
        <f t="shared" si="7"/>
        <v>0</v>
      </c>
      <c r="AY25" s="4">
        <f t="shared" si="7"/>
        <v>0</v>
      </c>
      <c r="AZ25" s="4">
        <f t="shared" si="7"/>
        <v>0</v>
      </c>
      <c r="BA25" s="95">
        <f t="shared" si="7"/>
        <v>0</v>
      </c>
      <c r="BB25" s="96"/>
      <c r="BC25" s="96"/>
    </row>
    <row r="26" spans="1:55" s="97" customFormat="1" ht="24.95" customHeight="1">
      <c r="A26" s="39">
        <f t="shared" si="6"/>
        <v>21</v>
      </c>
      <c r="B26" s="51"/>
      <c r="C26" s="56"/>
      <c r="D26" s="57"/>
      <c r="E26" s="57"/>
      <c r="F26" s="58"/>
      <c r="G26" s="57"/>
      <c r="H26" s="39" t="str">
        <f t="shared" si="0"/>
        <v>Non</v>
      </c>
      <c r="I26" s="14">
        <f t="shared" si="1"/>
        <v>0</v>
      </c>
      <c r="J26" s="117"/>
      <c r="K26" s="146">
        <f t="shared" si="2"/>
        <v>0</v>
      </c>
      <c r="L26" s="15"/>
      <c r="M26" s="16"/>
      <c r="N26" s="54"/>
      <c r="O26" s="16"/>
      <c r="P26" s="54"/>
      <c r="Q26" s="55"/>
      <c r="R26" s="59"/>
      <c r="S26" s="16"/>
      <c r="T26" s="59"/>
      <c r="U26" s="55"/>
      <c r="V26" s="59"/>
      <c r="W26" s="16"/>
      <c r="X26" s="59"/>
      <c r="Y26" s="16"/>
      <c r="Z26" s="59"/>
      <c r="AA26" s="55"/>
      <c r="AB26" s="59"/>
      <c r="AC26" s="16"/>
      <c r="AD26" s="54"/>
      <c r="AE26" s="55"/>
      <c r="AF26" s="59"/>
      <c r="AG26" s="16"/>
      <c r="AH26" s="59"/>
      <c r="AI26" s="16"/>
      <c r="AJ26" s="55"/>
      <c r="AK26" s="82"/>
      <c r="AL26" s="4">
        <f t="shared" si="3"/>
        <v>0</v>
      </c>
      <c r="AM26" s="5">
        <f t="shared" si="8"/>
        <v>0</v>
      </c>
      <c r="AN26" s="94">
        <f t="shared" si="7"/>
        <v>0</v>
      </c>
      <c r="AO26" s="4">
        <f t="shared" si="7"/>
        <v>0</v>
      </c>
      <c r="AP26" s="4">
        <f t="shared" si="7"/>
        <v>0</v>
      </c>
      <c r="AQ26" s="4">
        <f t="shared" si="7"/>
        <v>0</v>
      </c>
      <c r="AR26" s="4">
        <f t="shared" si="7"/>
        <v>0</v>
      </c>
      <c r="AS26" s="4">
        <f t="shared" si="7"/>
        <v>0</v>
      </c>
      <c r="AT26" s="4">
        <f t="shared" si="7"/>
        <v>0</v>
      </c>
      <c r="AU26" s="4">
        <f t="shared" si="7"/>
        <v>0</v>
      </c>
      <c r="AV26" s="4">
        <f t="shared" si="7"/>
        <v>0</v>
      </c>
      <c r="AW26" s="4">
        <f t="shared" si="7"/>
        <v>0</v>
      </c>
      <c r="AX26" s="4">
        <f t="shared" si="7"/>
        <v>0</v>
      </c>
      <c r="AY26" s="4">
        <f t="shared" si="7"/>
        <v>0</v>
      </c>
      <c r="AZ26" s="4">
        <f t="shared" si="7"/>
        <v>0</v>
      </c>
      <c r="BA26" s="95">
        <f t="shared" si="7"/>
        <v>0</v>
      </c>
      <c r="BB26" s="96"/>
      <c r="BC26" s="96"/>
    </row>
    <row r="27" spans="1:55" s="97" customFormat="1" ht="24.95" customHeight="1">
      <c r="A27" s="39">
        <f t="shared" si="6"/>
        <v>22</v>
      </c>
      <c r="B27" s="51"/>
      <c r="C27" s="56"/>
      <c r="D27" s="57"/>
      <c r="E27" s="57"/>
      <c r="F27" s="58"/>
      <c r="G27" s="57"/>
      <c r="H27" s="39" t="str">
        <f t="shared" si="0"/>
        <v>Non</v>
      </c>
      <c r="I27" s="14">
        <f t="shared" si="1"/>
        <v>0</v>
      </c>
      <c r="J27" s="117"/>
      <c r="K27" s="146">
        <f t="shared" si="2"/>
        <v>0</v>
      </c>
      <c r="L27" s="15"/>
      <c r="M27" s="16"/>
      <c r="N27" s="54"/>
      <c r="O27" s="16"/>
      <c r="P27" s="54"/>
      <c r="Q27" s="55"/>
      <c r="R27" s="59"/>
      <c r="S27" s="16"/>
      <c r="T27" s="59"/>
      <c r="U27" s="55"/>
      <c r="V27" s="59"/>
      <c r="W27" s="16"/>
      <c r="X27" s="59"/>
      <c r="Y27" s="16"/>
      <c r="Z27" s="59"/>
      <c r="AA27" s="55"/>
      <c r="AB27" s="59"/>
      <c r="AC27" s="16"/>
      <c r="AD27" s="54"/>
      <c r="AE27" s="55"/>
      <c r="AF27" s="59"/>
      <c r="AG27" s="16"/>
      <c r="AH27" s="59"/>
      <c r="AI27" s="16"/>
      <c r="AJ27" s="55"/>
      <c r="AK27" s="82"/>
      <c r="AL27" s="4">
        <f t="shared" si="3"/>
        <v>0</v>
      </c>
      <c r="AM27" s="5">
        <f t="shared" si="8"/>
        <v>0</v>
      </c>
      <c r="AN27" s="94">
        <f t="shared" si="7"/>
        <v>0</v>
      </c>
      <c r="AO27" s="4">
        <f t="shared" si="7"/>
        <v>0</v>
      </c>
      <c r="AP27" s="4">
        <f t="shared" si="7"/>
        <v>0</v>
      </c>
      <c r="AQ27" s="4">
        <f t="shared" si="7"/>
        <v>0</v>
      </c>
      <c r="AR27" s="4">
        <f t="shared" si="7"/>
        <v>0</v>
      </c>
      <c r="AS27" s="4">
        <f t="shared" si="7"/>
        <v>0</v>
      </c>
      <c r="AT27" s="4">
        <f t="shared" si="7"/>
        <v>0</v>
      </c>
      <c r="AU27" s="4">
        <f t="shared" si="7"/>
        <v>0</v>
      </c>
      <c r="AV27" s="4">
        <f t="shared" si="7"/>
        <v>0</v>
      </c>
      <c r="AW27" s="4">
        <f t="shared" si="7"/>
        <v>0</v>
      </c>
      <c r="AX27" s="4">
        <f t="shared" si="7"/>
        <v>0</v>
      </c>
      <c r="AY27" s="4">
        <f t="shared" si="7"/>
        <v>0</v>
      </c>
      <c r="AZ27" s="4">
        <f t="shared" si="7"/>
        <v>0</v>
      </c>
      <c r="BA27" s="95">
        <f t="shared" si="7"/>
        <v>0</v>
      </c>
      <c r="BB27" s="96"/>
      <c r="BC27" s="96"/>
    </row>
    <row r="28" spans="1:55" s="97" customFormat="1" ht="24.95" customHeight="1">
      <c r="A28" s="39">
        <f t="shared" si="6"/>
        <v>23</v>
      </c>
      <c r="B28" s="51"/>
      <c r="C28" s="56"/>
      <c r="D28" s="57"/>
      <c r="E28" s="57"/>
      <c r="F28" s="58"/>
      <c r="G28" s="57"/>
      <c r="H28" s="39" t="str">
        <f t="shared" si="0"/>
        <v>Non</v>
      </c>
      <c r="I28" s="14">
        <f t="shared" si="1"/>
        <v>0</v>
      </c>
      <c r="J28" s="117"/>
      <c r="K28" s="146">
        <f t="shared" si="2"/>
        <v>0</v>
      </c>
      <c r="L28" s="15"/>
      <c r="M28" s="16"/>
      <c r="N28" s="54"/>
      <c r="O28" s="16"/>
      <c r="P28" s="54"/>
      <c r="Q28" s="55"/>
      <c r="R28" s="59"/>
      <c r="S28" s="16"/>
      <c r="T28" s="59"/>
      <c r="U28" s="55"/>
      <c r="V28" s="59"/>
      <c r="W28" s="16"/>
      <c r="X28" s="59"/>
      <c r="Y28" s="16"/>
      <c r="Z28" s="59"/>
      <c r="AA28" s="55"/>
      <c r="AB28" s="59"/>
      <c r="AC28" s="16"/>
      <c r="AD28" s="54"/>
      <c r="AE28" s="55"/>
      <c r="AF28" s="59"/>
      <c r="AG28" s="16"/>
      <c r="AH28" s="59"/>
      <c r="AI28" s="16"/>
      <c r="AJ28" s="55"/>
      <c r="AK28" s="82"/>
      <c r="AL28" s="4">
        <f t="shared" si="3"/>
        <v>0</v>
      </c>
      <c r="AM28" s="5">
        <f t="shared" si="8"/>
        <v>0</v>
      </c>
      <c r="AN28" s="94">
        <f t="shared" si="7"/>
        <v>0</v>
      </c>
      <c r="AO28" s="4">
        <f t="shared" si="7"/>
        <v>0</v>
      </c>
      <c r="AP28" s="4">
        <f t="shared" si="7"/>
        <v>0</v>
      </c>
      <c r="AQ28" s="4">
        <f t="shared" si="7"/>
        <v>0</v>
      </c>
      <c r="AR28" s="4">
        <f t="shared" si="7"/>
        <v>0</v>
      </c>
      <c r="AS28" s="4">
        <f t="shared" si="7"/>
        <v>0</v>
      </c>
      <c r="AT28" s="4">
        <f t="shared" si="7"/>
        <v>0</v>
      </c>
      <c r="AU28" s="4">
        <f t="shared" si="7"/>
        <v>0</v>
      </c>
      <c r="AV28" s="4">
        <f t="shared" si="7"/>
        <v>0</v>
      </c>
      <c r="AW28" s="4">
        <f t="shared" si="7"/>
        <v>0</v>
      </c>
      <c r="AX28" s="4">
        <f t="shared" si="7"/>
        <v>0</v>
      </c>
      <c r="AY28" s="4">
        <f t="shared" si="7"/>
        <v>0</v>
      </c>
      <c r="AZ28" s="4">
        <f t="shared" si="7"/>
        <v>0</v>
      </c>
      <c r="BA28" s="95">
        <f t="shared" si="7"/>
        <v>0</v>
      </c>
      <c r="BB28" s="96"/>
      <c r="BC28" s="96"/>
    </row>
    <row r="29" spans="1:55" s="97" customFormat="1" ht="24.95" customHeight="1">
      <c r="A29" s="39">
        <f t="shared" si="6"/>
        <v>24</v>
      </c>
      <c r="B29" s="51"/>
      <c r="C29" s="56"/>
      <c r="D29" s="57"/>
      <c r="E29" s="57"/>
      <c r="F29" s="58"/>
      <c r="G29" s="57"/>
      <c r="H29" s="39" t="str">
        <f t="shared" si="0"/>
        <v>Non</v>
      </c>
      <c r="I29" s="14">
        <f t="shared" si="1"/>
        <v>0</v>
      </c>
      <c r="J29" s="117"/>
      <c r="K29" s="146">
        <f t="shared" si="2"/>
        <v>0</v>
      </c>
      <c r="L29" s="15"/>
      <c r="M29" s="16"/>
      <c r="N29" s="54"/>
      <c r="O29" s="16"/>
      <c r="P29" s="54"/>
      <c r="Q29" s="55"/>
      <c r="R29" s="59"/>
      <c r="S29" s="16"/>
      <c r="T29" s="59"/>
      <c r="U29" s="55"/>
      <c r="V29" s="59"/>
      <c r="W29" s="16"/>
      <c r="X29" s="59"/>
      <c r="Y29" s="16"/>
      <c r="Z29" s="59"/>
      <c r="AA29" s="55"/>
      <c r="AB29" s="59"/>
      <c r="AC29" s="16"/>
      <c r="AD29" s="54"/>
      <c r="AE29" s="55"/>
      <c r="AF29" s="59"/>
      <c r="AG29" s="16"/>
      <c r="AH29" s="59"/>
      <c r="AI29" s="16"/>
      <c r="AJ29" s="55"/>
      <c r="AK29" s="82"/>
      <c r="AL29" s="4">
        <f t="shared" si="3"/>
        <v>0</v>
      </c>
      <c r="AM29" s="5">
        <f t="shared" si="8"/>
        <v>0</v>
      </c>
      <c r="AN29" s="94">
        <f t="shared" si="7"/>
        <v>0</v>
      </c>
      <c r="AO29" s="4">
        <f t="shared" si="7"/>
        <v>0</v>
      </c>
      <c r="AP29" s="4">
        <f t="shared" si="7"/>
        <v>0</v>
      </c>
      <c r="AQ29" s="4">
        <f t="shared" si="7"/>
        <v>0</v>
      </c>
      <c r="AR29" s="4">
        <f t="shared" si="7"/>
        <v>0</v>
      </c>
      <c r="AS29" s="4">
        <f t="shared" si="7"/>
        <v>0</v>
      </c>
      <c r="AT29" s="4">
        <f t="shared" si="7"/>
        <v>0</v>
      </c>
      <c r="AU29" s="4">
        <f t="shared" si="7"/>
        <v>0</v>
      </c>
      <c r="AV29" s="4">
        <f t="shared" si="7"/>
        <v>0</v>
      </c>
      <c r="AW29" s="4">
        <f t="shared" si="7"/>
        <v>0</v>
      </c>
      <c r="AX29" s="4">
        <f t="shared" si="7"/>
        <v>0</v>
      </c>
      <c r="AY29" s="4">
        <f t="shared" si="7"/>
        <v>0</v>
      </c>
      <c r="AZ29" s="4">
        <f t="shared" si="7"/>
        <v>0</v>
      </c>
      <c r="BA29" s="95">
        <f t="shared" si="7"/>
        <v>0</v>
      </c>
      <c r="BB29" s="96"/>
      <c r="BC29" s="96"/>
    </row>
    <row r="30" spans="1:55" s="97" customFormat="1" ht="24.95" customHeight="1">
      <c r="A30" s="39">
        <f t="shared" si="6"/>
        <v>25</v>
      </c>
      <c r="B30" s="51"/>
      <c r="C30" s="56"/>
      <c r="D30" s="57"/>
      <c r="E30" s="57"/>
      <c r="F30" s="58"/>
      <c r="G30" s="57"/>
      <c r="H30" s="39" t="str">
        <f t="shared" si="0"/>
        <v>Non</v>
      </c>
      <c r="I30" s="14">
        <f t="shared" si="1"/>
        <v>0</v>
      </c>
      <c r="J30" s="117"/>
      <c r="K30" s="146">
        <f t="shared" si="2"/>
        <v>0</v>
      </c>
      <c r="L30" s="15"/>
      <c r="M30" s="16"/>
      <c r="N30" s="54"/>
      <c r="O30" s="16"/>
      <c r="P30" s="54"/>
      <c r="Q30" s="55"/>
      <c r="R30" s="59"/>
      <c r="S30" s="16"/>
      <c r="T30" s="59"/>
      <c r="U30" s="55"/>
      <c r="V30" s="59"/>
      <c r="W30" s="16"/>
      <c r="X30" s="59"/>
      <c r="Y30" s="16"/>
      <c r="Z30" s="59"/>
      <c r="AA30" s="55"/>
      <c r="AB30" s="59"/>
      <c r="AC30" s="16"/>
      <c r="AD30" s="54"/>
      <c r="AE30" s="55"/>
      <c r="AF30" s="59"/>
      <c r="AG30" s="16"/>
      <c r="AH30" s="59"/>
      <c r="AI30" s="16"/>
      <c r="AJ30" s="55"/>
      <c r="AK30" s="82"/>
      <c r="AL30" s="4">
        <f t="shared" si="3"/>
        <v>0</v>
      </c>
      <c r="AM30" s="5">
        <f t="shared" si="8"/>
        <v>0</v>
      </c>
      <c r="AN30" s="94">
        <f t="shared" si="7"/>
        <v>0</v>
      </c>
      <c r="AO30" s="4">
        <f t="shared" si="7"/>
        <v>0</v>
      </c>
      <c r="AP30" s="4">
        <f t="shared" si="7"/>
        <v>0</v>
      </c>
      <c r="AQ30" s="4">
        <f t="shared" si="7"/>
        <v>0</v>
      </c>
      <c r="AR30" s="4">
        <f t="shared" si="7"/>
        <v>0</v>
      </c>
      <c r="AS30" s="4">
        <f t="shared" si="7"/>
        <v>0</v>
      </c>
      <c r="AT30" s="4">
        <f t="shared" si="7"/>
        <v>0</v>
      </c>
      <c r="AU30" s="4">
        <f t="shared" si="7"/>
        <v>0</v>
      </c>
      <c r="AV30" s="4">
        <f t="shared" si="7"/>
        <v>0</v>
      </c>
      <c r="AW30" s="4">
        <f t="shared" si="7"/>
        <v>0</v>
      </c>
      <c r="AX30" s="4">
        <f t="shared" si="7"/>
        <v>0</v>
      </c>
      <c r="AY30" s="4">
        <f t="shared" si="7"/>
        <v>0</v>
      </c>
      <c r="AZ30" s="4">
        <f t="shared" si="7"/>
        <v>0</v>
      </c>
      <c r="BA30" s="95">
        <f t="shared" si="7"/>
        <v>0</v>
      </c>
      <c r="BB30" s="96"/>
      <c r="BC30" s="96"/>
    </row>
    <row r="31" spans="1:55" s="97" customFormat="1" ht="24.95" customHeight="1">
      <c r="A31" s="39">
        <f t="shared" si="6"/>
        <v>26</v>
      </c>
      <c r="B31" s="51"/>
      <c r="C31" s="56"/>
      <c r="D31" s="57"/>
      <c r="E31" s="57"/>
      <c r="F31" s="58"/>
      <c r="G31" s="57"/>
      <c r="H31" s="39" t="str">
        <f t="shared" si="0"/>
        <v>Non</v>
      </c>
      <c r="I31" s="14">
        <f t="shared" si="1"/>
        <v>0</v>
      </c>
      <c r="J31" s="117"/>
      <c r="K31" s="146">
        <f t="shared" si="2"/>
        <v>0</v>
      </c>
      <c r="L31" s="15"/>
      <c r="M31" s="16"/>
      <c r="N31" s="54"/>
      <c r="O31" s="16"/>
      <c r="P31" s="54"/>
      <c r="Q31" s="55"/>
      <c r="R31" s="59"/>
      <c r="S31" s="16"/>
      <c r="T31" s="59"/>
      <c r="U31" s="55"/>
      <c r="V31" s="59"/>
      <c r="W31" s="16"/>
      <c r="X31" s="59"/>
      <c r="Y31" s="16"/>
      <c r="Z31" s="59"/>
      <c r="AA31" s="55"/>
      <c r="AB31" s="59"/>
      <c r="AC31" s="16"/>
      <c r="AD31" s="54"/>
      <c r="AE31" s="55"/>
      <c r="AF31" s="59"/>
      <c r="AG31" s="16"/>
      <c r="AH31" s="59"/>
      <c r="AI31" s="16"/>
      <c r="AJ31" s="55"/>
      <c r="AK31" s="82"/>
      <c r="AL31" s="4">
        <f t="shared" si="3"/>
        <v>0</v>
      </c>
      <c r="AM31" s="5">
        <f t="shared" si="8"/>
        <v>0</v>
      </c>
      <c r="AN31" s="94">
        <f t="shared" si="7"/>
        <v>0</v>
      </c>
      <c r="AO31" s="4">
        <f t="shared" si="7"/>
        <v>0</v>
      </c>
      <c r="AP31" s="4">
        <f t="shared" si="7"/>
        <v>0</v>
      </c>
      <c r="AQ31" s="4">
        <f t="shared" si="7"/>
        <v>0</v>
      </c>
      <c r="AR31" s="4">
        <f t="shared" si="7"/>
        <v>0</v>
      </c>
      <c r="AS31" s="4">
        <f t="shared" si="7"/>
        <v>0</v>
      </c>
      <c r="AT31" s="4">
        <f t="shared" si="7"/>
        <v>0</v>
      </c>
      <c r="AU31" s="4">
        <f t="shared" si="7"/>
        <v>0</v>
      </c>
      <c r="AV31" s="4">
        <f t="shared" si="7"/>
        <v>0</v>
      </c>
      <c r="AW31" s="4">
        <f t="shared" si="7"/>
        <v>0</v>
      </c>
      <c r="AX31" s="4">
        <f t="shared" si="7"/>
        <v>0</v>
      </c>
      <c r="AY31" s="4">
        <f t="shared" si="7"/>
        <v>0</v>
      </c>
      <c r="AZ31" s="4">
        <f t="shared" si="7"/>
        <v>0</v>
      </c>
      <c r="BA31" s="95">
        <f t="shared" si="7"/>
        <v>0</v>
      </c>
      <c r="BB31" s="96"/>
      <c r="BC31" s="96"/>
    </row>
    <row r="32" spans="1:55" s="97" customFormat="1" ht="24.95" customHeight="1">
      <c r="A32" s="39">
        <f t="shared" si="6"/>
        <v>27</v>
      </c>
      <c r="B32" s="51"/>
      <c r="C32" s="56"/>
      <c r="D32" s="57"/>
      <c r="E32" s="57"/>
      <c r="F32" s="58"/>
      <c r="G32" s="57"/>
      <c r="H32" s="39" t="str">
        <f t="shared" si="0"/>
        <v>Non</v>
      </c>
      <c r="I32" s="14">
        <f t="shared" si="1"/>
        <v>0</v>
      </c>
      <c r="J32" s="117"/>
      <c r="K32" s="146">
        <f t="shared" si="2"/>
        <v>0</v>
      </c>
      <c r="L32" s="15"/>
      <c r="M32" s="16"/>
      <c r="N32" s="54"/>
      <c r="O32" s="16"/>
      <c r="P32" s="54"/>
      <c r="Q32" s="55"/>
      <c r="R32" s="59"/>
      <c r="S32" s="16"/>
      <c r="T32" s="59"/>
      <c r="U32" s="55"/>
      <c r="V32" s="59"/>
      <c r="W32" s="16"/>
      <c r="X32" s="59"/>
      <c r="Y32" s="16"/>
      <c r="Z32" s="59"/>
      <c r="AA32" s="55"/>
      <c r="AB32" s="59"/>
      <c r="AC32" s="16"/>
      <c r="AD32" s="54"/>
      <c r="AE32" s="55"/>
      <c r="AF32" s="59"/>
      <c r="AG32" s="16"/>
      <c r="AH32" s="59"/>
      <c r="AI32" s="16"/>
      <c r="AJ32" s="55"/>
      <c r="AK32" s="82"/>
      <c r="AL32" s="4">
        <f t="shared" si="3"/>
        <v>0</v>
      </c>
      <c r="AM32" s="5">
        <f t="shared" si="8"/>
        <v>0</v>
      </c>
      <c r="AN32" s="94">
        <f t="shared" si="7"/>
        <v>0</v>
      </c>
      <c r="AO32" s="4">
        <f t="shared" si="7"/>
        <v>0</v>
      </c>
      <c r="AP32" s="4">
        <f t="shared" si="7"/>
        <v>0</v>
      </c>
      <c r="AQ32" s="4">
        <f t="shared" si="7"/>
        <v>0</v>
      </c>
      <c r="AR32" s="4">
        <f t="shared" si="7"/>
        <v>0</v>
      </c>
      <c r="AS32" s="4">
        <f t="shared" si="7"/>
        <v>0</v>
      </c>
      <c r="AT32" s="4">
        <f t="shared" si="7"/>
        <v>0</v>
      </c>
      <c r="AU32" s="4">
        <f t="shared" si="7"/>
        <v>0</v>
      </c>
      <c r="AV32" s="4">
        <f t="shared" si="7"/>
        <v>0</v>
      </c>
      <c r="AW32" s="4">
        <f t="shared" si="7"/>
        <v>0</v>
      </c>
      <c r="AX32" s="4">
        <f t="shared" si="7"/>
        <v>0</v>
      </c>
      <c r="AY32" s="4">
        <f t="shared" si="7"/>
        <v>0</v>
      </c>
      <c r="AZ32" s="4">
        <f t="shared" si="7"/>
        <v>0</v>
      </c>
      <c r="BA32" s="95">
        <f t="shared" si="7"/>
        <v>0</v>
      </c>
      <c r="BB32" s="96"/>
      <c r="BC32" s="96"/>
    </row>
    <row r="33" spans="1:55" s="97" customFormat="1" ht="24.95" customHeight="1">
      <c r="A33" s="39">
        <f t="shared" si="6"/>
        <v>28</v>
      </c>
      <c r="B33" s="51"/>
      <c r="C33" s="56"/>
      <c r="D33" s="57"/>
      <c r="E33" s="57"/>
      <c r="F33" s="58"/>
      <c r="G33" s="57"/>
      <c r="H33" s="39" t="str">
        <f t="shared" si="0"/>
        <v>Non</v>
      </c>
      <c r="I33" s="14">
        <f t="shared" si="1"/>
        <v>0</v>
      </c>
      <c r="J33" s="117"/>
      <c r="K33" s="146">
        <f t="shared" si="2"/>
        <v>0</v>
      </c>
      <c r="L33" s="15"/>
      <c r="M33" s="16"/>
      <c r="N33" s="54"/>
      <c r="O33" s="16"/>
      <c r="P33" s="54"/>
      <c r="Q33" s="55"/>
      <c r="R33" s="59"/>
      <c r="S33" s="16"/>
      <c r="T33" s="59"/>
      <c r="U33" s="55"/>
      <c r="V33" s="59"/>
      <c r="W33" s="16"/>
      <c r="X33" s="59"/>
      <c r="Y33" s="16"/>
      <c r="Z33" s="59"/>
      <c r="AA33" s="55"/>
      <c r="AB33" s="59"/>
      <c r="AC33" s="16"/>
      <c r="AD33" s="54"/>
      <c r="AE33" s="55"/>
      <c r="AF33" s="59"/>
      <c r="AG33" s="16"/>
      <c r="AH33" s="59"/>
      <c r="AI33" s="16"/>
      <c r="AJ33" s="55"/>
      <c r="AK33" s="82"/>
      <c r="AL33" s="4">
        <f t="shared" si="3"/>
        <v>0</v>
      </c>
      <c r="AM33" s="5">
        <f t="shared" si="8"/>
        <v>0</v>
      </c>
      <c r="AN33" s="94">
        <f t="shared" si="7"/>
        <v>0</v>
      </c>
      <c r="AO33" s="4">
        <f t="shared" si="7"/>
        <v>0</v>
      </c>
      <c r="AP33" s="4">
        <f t="shared" si="7"/>
        <v>0</v>
      </c>
      <c r="AQ33" s="4">
        <f t="shared" ref="AQ33:BA33" si="9">IF($AM33&gt;Nbcourse+AQ$3-1-$J33,LARGE($L33:$AK33,Nbcourse+AQ$3-$J33),0)</f>
        <v>0</v>
      </c>
      <c r="AR33" s="4">
        <f t="shared" si="9"/>
        <v>0</v>
      </c>
      <c r="AS33" s="4">
        <f t="shared" si="9"/>
        <v>0</v>
      </c>
      <c r="AT33" s="4">
        <f t="shared" si="9"/>
        <v>0</v>
      </c>
      <c r="AU33" s="4">
        <f t="shared" si="9"/>
        <v>0</v>
      </c>
      <c r="AV33" s="4">
        <f t="shared" si="9"/>
        <v>0</v>
      </c>
      <c r="AW33" s="4">
        <f t="shared" si="9"/>
        <v>0</v>
      </c>
      <c r="AX33" s="4">
        <f t="shared" si="9"/>
        <v>0</v>
      </c>
      <c r="AY33" s="4">
        <f t="shared" si="9"/>
        <v>0</v>
      </c>
      <c r="AZ33" s="4">
        <f t="shared" si="9"/>
        <v>0</v>
      </c>
      <c r="BA33" s="95">
        <f t="shared" si="9"/>
        <v>0</v>
      </c>
      <c r="BB33" s="96"/>
      <c r="BC33" s="96"/>
    </row>
    <row r="34" spans="1:55" s="97" customFormat="1" ht="24.95" customHeight="1">
      <c r="A34" s="39">
        <f t="shared" si="6"/>
        <v>29</v>
      </c>
      <c r="B34" s="51"/>
      <c r="C34" s="56"/>
      <c r="D34" s="57"/>
      <c r="E34" s="57"/>
      <c r="F34" s="58"/>
      <c r="G34" s="57"/>
      <c r="H34" s="39" t="str">
        <f t="shared" si="0"/>
        <v>Non</v>
      </c>
      <c r="I34" s="14">
        <f t="shared" si="1"/>
        <v>0</v>
      </c>
      <c r="J34" s="117"/>
      <c r="K34" s="146">
        <f t="shared" si="2"/>
        <v>0</v>
      </c>
      <c r="L34" s="15"/>
      <c r="M34" s="16"/>
      <c r="N34" s="54"/>
      <c r="O34" s="16"/>
      <c r="P34" s="54"/>
      <c r="Q34" s="55"/>
      <c r="R34" s="59"/>
      <c r="S34" s="16"/>
      <c r="T34" s="59"/>
      <c r="U34" s="55"/>
      <c r="V34" s="59"/>
      <c r="W34" s="16"/>
      <c r="X34" s="59"/>
      <c r="Y34" s="16"/>
      <c r="Z34" s="59"/>
      <c r="AA34" s="55"/>
      <c r="AB34" s="59"/>
      <c r="AC34" s="16"/>
      <c r="AD34" s="54"/>
      <c r="AE34" s="55"/>
      <c r="AF34" s="59"/>
      <c r="AG34" s="16"/>
      <c r="AH34" s="59"/>
      <c r="AI34" s="16"/>
      <c r="AJ34" s="55"/>
      <c r="AK34" s="82"/>
      <c r="AL34" s="4">
        <f t="shared" si="3"/>
        <v>0</v>
      </c>
      <c r="AM34" s="5">
        <f t="shared" si="8"/>
        <v>0</v>
      </c>
      <c r="AN34" s="94">
        <f t="shared" ref="AN34:BA34" si="10">IF($AM34&gt;Nbcourse+AN$3-1-$J34,LARGE($L34:$AK34,Nbcourse+AN$3-$J34),0)</f>
        <v>0</v>
      </c>
      <c r="AO34" s="4">
        <f t="shared" si="10"/>
        <v>0</v>
      </c>
      <c r="AP34" s="4">
        <f t="shared" si="10"/>
        <v>0</v>
      </c>
      <c r="AQ34" s="4">
        <f t="shared" si="10"/>
        <v>0</v>
      </c>
      <c r="AR34" s="4">
        <f t="shared" si="10"/>
        <v>0</v>
      </c>
      <c r="AS34" s="4">
        <f t="shared" si="10"/>
        <v>0</v>
      </c>
      <c r="AT34" s="4">
        <f t="shared" si="10"/>
        <v>0</v>
      </c>
      <c r="AU34" s="4">
        <f t="shared" si="10"/>
        <v>0</v>
      </c>
      <c r="AV34" s="4">
        <f t="shared" si="10"/>
        <v>0</v>
      </c>
      <c r="AW34" s="4">
        <f t="shared" si="10"/>
        <v>0</v>
      </c>
      <c r="AX34" s="4">
        <f t="shared" si="10"/>
        <v>0</v>
      </c>
      <c r="AY34" s="4">
        <f t="shared" si="10"/>
        <v>0</v>
      </c>
      <c r="AZ34" s="4">
        <f t="shared" si="10"/>
        <v>0</v>
      </c>
      <c r="BA34" s="95">
        <f t="shared" si="10"/>
        <v>0</v>
      </c>
      <c r="BB34" s="96"/>
      <c r="BC34" s="96"/>
    </row>
    <row r="35" spans="1:55" s="97" customFormat="1" ht="24.95" customHeight="1" thickBot="1">
      <c r="A35" s="39">
        <f t="shared" si="6"/>
        <v>30</v>
      </c>
      <c r="B35" s="51"/>
      <c r="C35" s="56"/>
      <c r="D35" s="57"/>
      <c r="E35" s="57"/>
      <c r="F35" s="58"/>
      <c r="G35" s="57"/>
      <c r="H35" s="39" t="str">
        <f t="shared" si="0"/>
        <v>Non</v>
      </c>
      <c r="I35" s="14">
        <f t="shared" si="1"/>
        <v>0</v>
      </c>
      <c r="J35" s="117"/>
      <c r="K35" s="146">
        <f t="shared" si="2"/>
        <v>0</v>
      </c>
      <c r="L35" s="15"/>
      <c r="M35" s="16"/>
      <c r="N35" s="54"/>
      <c r="O35" s="16"/>
      <c r="P35" s="54"/>
      <c r="Q35" s="55"/>
      <c r="R35" s="59"/>
      <c r="S35" s="16"/>
      <c r="T35" s="59"/>
      <c r="U35" s="55"/>
      <c r="V35" s="59"/>
      <c r="W35" s="16"/>
      <c r="X35" s="59"/>
      <c r="Y35" s="16"/>
      <c r="Z35" s="59"/>
      <c r="AA35" s="55"/>
      <c r="AB35" s="59"/>
      <c r="AC35" s="16"/>
      <c r="AD35" s="54"/>
      <c r="AE35" s="55"/>
      <c r="AF35" s="59"/>
      <c r="AG35" s="16"/>
      <c r="AH35" s="59"/>
      <c r="AI35" s="16"/>
      <c r="AJ35" s="55"/>
      <c r="AK35" s="82"/>
      <c r="AL35" s="4">
        <f t="shared" si="3"/>
        <v>0</v>
      </c>
      <c r="AM35" s="5">
        <f t="shared" si="4"/>
        <v>0</v>
      </c>
      <c r="AN35" s="94">
        <f t="shared" si="7"/>
        <v>0</v>
      </c>
      <c r="AO35" s="4">
        <f t="shared" si="7"/>
        <v>0</v>
      </c>
      <c r="AP35" s="4">
        <f t="shared" si="7"/>
        <v>0</v>
      </c>
      <c r="AQ35" s="4">
        <f t="shared" si="7"/>
        <v>0</v>
      </c>
      <c r="AR35" s="4">
        <f t="shared" si="7"/>
        <v>0</v>
      </c>
      <c r="AS35" s="4">
        <f t="shared" si="7"/>
        <v>0</v>
      </c>
      <c r="AT35" s="4">
        <f t="shared" si="7"/>
        <v>0</v>
      </c>
      <c r="AU35" s="4">
        <f t="shared" si="7"/>
        <v>0</v>
      </c>
      <c r="AV35" s="4">
        <f t="shared" si="7"/>
        <v>0</v>
      </c>
      <c r="AW35" s="4">
        <f t="shared" si="7"/>
        <v>0</v>
      </c>
      <c r="AX35" s="4">
        <f t="shared" si="7"/>
        <v>0</v>
      </c>
      <c r="AY35" s="4">
        <f t="shared" si="7"/>
        <v>0</v>
      </c>
      <c r="AZ35" s="4">
        <f t="shared" si="7"/>
        <v>0</v>
      </c>
      <c r="BA35" s="95">
        <f t="shared" si="7"/>
        <v>0</v>
      </c>
      <c r="BB35" s="96"/>
      <c r="BC35" s="96"/>
    </row>
    <row r="36" spans="1:55" s="97" customFormat="1" ht="24.95" customHeight="1" thickBot="1">
      <c r="A36" s="84"/>
      <c r="B36" s="85"/>
      <c r="C36" s="86" t="s">
        <v>6</v>
      </c>
      <c r="D36" s="86"/>
      <c r="E36" s="86"/>
      <c r="F36" s="86"/>
      <c r="G36" s="86"/>
      <c r="H36" s="85"/>
      <c r="I36" s="13"/>
      <c r="J36" s="85"/>
      <c r="K36" s="147"/>
      <c r="L36" s="87">
        <f>COUNT(L$6:L35)</f>
        <v>0</v>
      </c>
      <c r="M36" s="88">
        <f>COUNT(M$6:M35)</f>
        <v>0</v>
      </c>
      <c r="N36" s="89">
        <f>COUNT(N$6:N35)</f>
        <v>0</v>
      </c>
      <c r="O36" s="88">
        <f>COUNT(O$6:O35)</f>
        <v>0</v>
      </c>
      <c r="P36" s="89">
        <f>COUNT(P$6:P35)</f>
        <v>0</v>
      </c>
      <c r="Q36" s="90">
        <f>COUNT(Q$6:Q35)</f>
        <v>0</v>
      </c>
      <c r="R36" s="91">
        <f>COUNT(R$6:R35)</f>
        <v>0</v>
      </c>
      <c r="S36" s="88">
        <f>COUNT(S$6:S35)</f>
        <v>0</v>
      </c>
      <c r="T36" s="91">
        <f>COUNT(T$6:T35)</f>
        <v>0</v>
      </c>
      <c r="U36" s="90">
        <f>COUNT(U$6:U35)</f>
        <v>0</v>
      </c>
      <c r="V36" s="91">
        <f>COUNT(V$6:V35)</f>
        <v>0</v>
      </c>
      <c r="W36" s="88">
        <f>COUNT(W$6:W35)</f>
        <v>0</v>
      </c>
      <c r="X36" s="91">
        <f>COUNT(X$6:X35)</f>
        <v>0</v>
      </c>
      <c r="Y36" s="88">
        <f>COUNT(Y$6:Y35)</f>
        <v>0</v>
      </c>
      <c r="Z36" s="91">
        <f>COUNT(Z$6:Z35)</f>
        <v>0</v>
      </c>
      <c r="AA36" s="90">
        <f>COUNT(AA$6:AA35)</f>
        <v>0</v>
      </c>
      <c r="AB36" s="91">
        <f>COUNT(AB$6:AB35)</f>
        <v>0</v>
      </c>
      <c r="AC36" s="88">
        <f>COUNT(AC$6:AC35)</f>
        <v>0</v>
      </c>
      <c r="AD36" s="89">
        <f>COUNT(AD$6:AD35)</f>
        <v>0</v>
      </c>
      <c r="AE36" s="90">
        <f>COUNT(AE$6:AE35)</f>
        <v>0</v>
      </c>
      <c r="AF36" s="91">
        <f>COUNT(AF$6:AF35)</f>
        <v>0</v>
      </c>
      <c r="AG36" s="88">
        <f>COUNT(AG$6:AG35)</f>
        <v>0</v>
      </c>
      <c r="AH36" s="91">
        <f>COUNT(AH$6:AH35)</f>
        <v>0</v>
      </c>
      <c r="AI36" s="88">
        <f>COUNT(AI$6:AI35)</f>
        <v>0</v>
      </c>
      <c r="AJ36" s="90">
        <f>COUNT(AJ$6:AJ35)</f>
        <v>0</v>
      </c>
      <c r="AK36" s="92">
        <f>COUNT(AK$6:AK35)</f>
        <v>0</v>
      </c>
      <c r="AL36" s="4"/>
      <c r="AM36" s="5"/>
      <c r="AN36" s="125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7"/>
      <c r="BB36" s="96"/>
      <c r="BC36" s="96"/>
    </row>
    <row r="37" spans="1:55" ht="23.25" customHeight="1">
      <c r="A37" s="11"/>
      <c r="B37" s="40"/>
      <c r="D37" s="42"/>
      <c r="E37" s="42"/>
      <c r="F37" s="9" t="s">
        <v>15</v>
      </c>
      <c r="G37" s="43">
        <f>Nbcourse</f>
        <v>5</v>
      </c>
      <c r="I37" s="44"/>
      <c r="J37" s="11"/>
      <c r="K37" s="11"/>
      <c r="M37" s="45"/>
      <c r="N37" s="5"/>
      <c r="O37" s="5"/>
      <c r="T37" s="46"/>
      <c r="U37" s="5"/>
      <c r="V37" s="5"/>
      <c r="W37" s="5"/>
      <c r="X37" s="9" t="s">
        <v>16</v>
      </c>
      <c r="Y37" s="10">
        <f>classé/2</f>
        <v>2</v>
      </c>
      <c r="Z37" s="46" t="s">
        <v>17</v>
      </c>
      <c r="AA37" s="5"/>
      <c r="AB37" s="5"/>
      <c r="AC37" s="5"/>
      <c r="AD37" s="5"/>
      <c r="AE37" s="5"/>
      <c r="AF37" s="9"/>
      <c r="AG37" s="10"/>
      <c r="AH37" s="5"/>
      <c r="AI37" s="5"/>
      <c r="AJ37" s="5"/>
      <c r="AK37" s="47"/>
      <c r="AL37" s="47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42"/>
      <c r="BC37" s="42"/>
    </row>
    <row r="38" spans="1:55">
      <c r="A38" s="11"/>
      <c r="B38" s="150" t="s">
        <v>32</v>
      </c>
      <c r="C38" s="42"/>
      <c r="D38" s="42"/>
      <c r="E38" s="42"/>
      <c r="F38" s="42"/>
      <c r="G38" s="42"/>
      <c r="H38" s="11"/>
      <c r="I38" s="44"/>
      <c r="J38" s="11"/>
      <c r="K38" s="11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47"/>
      <c r="AL38" s="47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42"/>
      <c r="BC38" s="42"/>
    </row>
    <row r="39" spans="1:55">
      <c r="A39" s="11"/>
      <c r="C39" s="48"/>
      <c r="D39" s="42"/>
      <c r="E39" s="42"/>
      <c r="F39" s="42"/>
      <c r="G39" s="42"/>
      <c r="H39" s="11"/>
      <c r="I39" s="44"/>
      <c r="J39" s="11"/>
      <c r="K39" s="11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47"/>
      <c r="AL39" s="47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42"/>
      <c r="BC39" s="42"/>
    </row>
    <row r="40" spans="1:55">
      <c r="A40" s="11"/>
      <c r="B40" s="11"/>
      <c r="C40" s="48"/>
      <c r="D40" s="42"/>
      <c r="E40" s="42"/>
      <c r="F40" s="42"/>
      <c r="G40" s="42"/>
      <c r="H40" s="11"/>
      <c r="I40" s="44"/>
      <c r="J40" s="11"/>
      <c r="K40" s="11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47"/>
      <c r="AL40" s="47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42"/>
      <c r="BC40" s="42"/>
    </row>
    <row r="41" spans="1:55">
      <c r="A41" s="11"/>
      <c r="B41" s="11"/>
      <c r="C41" s="48"/>
      <c r="D41" s="42"/>
      <c r="E41" s="42"/>
      <c r="F41" s="42"/>
      <c r="G41" s="42"/>
      <c r="H41" s="11"/>
      <c r="I41" s="44"/>
      <c r="J41" s="11"/>
      <c r="K41" s="11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47"/>
      <c r="AL41" s="47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42"/>
      <c r="BC41" s="42"/>
    </row>
  </sheetData>
  <mergeCells count="16">
    <mergeCell ref="AN2:BA2"/>
    <mergeCell ref="Z3:AA3"/>
    <mergeCell ref="AH3:AI3"/>
    <mergeCell ref="AJ3:AK3"/>
    <mergeCell ref="AB3:AC3"/>
    <mergeCell ref="AD3:AE3"/>
    <mergeCell ref="AF3:AG3"/>
    <mergeCell ref="X3:Y3"/>
    <mergeCell ref="N3:O3"/>
    <mergeCell ref="J3:J5"/>
    <mergeCell ref="L3:M3"/>
    <mergeCell ref="P3:Q3"/>
    <mergeCell ref="K3:K5"/>
    <mergeCell ref="R3:S3"/>
    <mergeCell ref="T3:U3"/>
    <mergeCell ref="V3:W3"/>
  </mergeCells>
  <phoneticPr fontId="0" type="noConversion"/>
  <dataValidations count="1">
    <dataValidation type="list" errorStyle="information" showInputMessage="1" showErrorMessage="1" errorTitle="ASK Inconnue" error="ASK Inconnue_x000a__x000a_Confirmez vous votre saisie ?" sqref="G6:G35">
      <formula1>$BC$6:$BC$20</formula1>
    </dataValidation>
  </dataValidations>
  <printOptions horizontalCentered="1"/>
  <pageMargins left="0.78740157480314965" right="0.78740157480314965" top="0.39" bottom="0.39370078740157483" header="0.19685039370078741" footer="0.19685039370078741"/>
  <pageSetup paperSize="9" scale="81" orientation="portrait" r:id="rId1"/>
  <headerFooter alignWithMargins="0">
    <oddFooter>&amp;C&amp;"Times New Roman,Gras italique"Page &amp;P / &amp;N&amp;R&amp;"Times New Roman,Italique"&amp;D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Feuil13">
    <pageSetUpPr fitToPage="1"/>
  </sheetPr>
  <dimension ref="A1:D55"/>
  <sheetViews>
    <sheetView showZeros="0" zoomScale="75" workbookViewId="0">
      <selection activeCell="D3" sqref="D3"/>
    </sheetView>
  </sheetViews>
  <sheetFormatPr baseColWidth="10" defaultRowHeight="12.75"/>
  <cols>
    <col min="1" max="1" width="3.83203125" style="41" customWidth="1"/>
    <col min="2" max="2" width="31.33203125" style="45" customWidth="1"/>
    <col min="3" max="3" width="7.5" style="45" customWidth="1"/>
    <col min="4" max="4" width="5.83203125" style="2" customWidth="1"/>
    <col min="5" max="10" width="5.83203125" style="1" customWidth="1"/>
    <col min="11" max="16384" width="12" style="1"/>
  </cols>
  <sheetData>
    <row r="1" spans="1:4" s="72" customFormat="1" ht="23.25" customHeight="1">
      <c r="A1" s="41"/>
      <c r="B1" s="50"/>
      <c r="C1" s="74" t="s">
        <v>20</v>
      </c>
      <c r="D1" s="60">
        <v>4</v>
      </c>
    </row>
    <row r="2" spans="1:4" s="72" customFormat="1">
      <c r="A2" s="41"/>
      <c r="B2" s="50"/>
      <c r="C2" s="73" t="s">
        <v>19</v>
      </c>
      <c r="D2" s="60">
        <v>5</v>
      </c>
    </row>
    <row r="3" spans="1:4" s="72" customFormat="1">
      <c r="A3" s="41"/>
      <c r="B3" s="50"/>
      <c r="C3" s="50"/>
      <c r="D3" s="60"/>
    </row>
    <row r="4" spans="1:4" s="72" customFormat="1">
      <c r="A4" s="41"/>
      <c r="B4" s="50"/>
      <c r="C4" s="50"/>
      <c r="D4" s="60"/>
    </row>
    <row r="5" spans="1:4" s="72" customFormat="1">
      <c r="A5" s="41"/>
      <c r="B5" s="50"/>
      <c r="C5" s="50"/>
      <c r="D5" s="60"/>
    </row>
    <row r="6" spans="1:4" s="72" customFormat="1">
      <c r="A6" s="41"/>
      <c r="B6" s="50"/>
      <c r="C6" s="50"/>
      <c r="D6" s="60"/>
    </row>
    <row r="7" spans="1:4" s="72" customFormat="1">
      <c r="A7" s="41"/>
      <c r="B7" s="50"/>
      <c r="C7" s="50"/>
      <c r="D7" s="60"/>
    </row>
    <row r="8" spans="1:4" s="72" customFormat="1">
      <c r="A8" s="41"/>
      <c r="B8" s="50"/>
      <c r="C8" s="50"/>
      <c r="D8" s="60"/>
    </row>
    <row r="9" spans="1:4" s="72" customFormat="1">
      <c r="A9" s="41"/>
      <c r="B9" s="50"/>
      <c r="C9" s="50"/>
      <c r="D9" s="60"/>
    </row>
    <row r="10" spans="1:4" s="72" customFormat="1">
      <c r="A10" s="41"/>
      <c r="B10" s="50"/>
      <c r="C10" s="50"/>
      <c r="D10" s="60"/>
    </row>
    <row r="11" spans="1:4" s="72" customFormat="1">
      <c r="A11" s="41"/>
      <c r="B11" s="50"/>
      <c r="C11" s="50"/>
      <c r="D11" s="60"/>
    </row>
    <row r="12" spans="1:4" s="72" customFormat="1">
      <c r="A12" s="41"/>
      <c r="B12" s="50"/>
      <c r="C12" s="50"/>
      <c r="D12" s="60"/>
    </row>
    <row r="13" spans="1:4" s="72" customFormat="1">
      <c r="A13" s="41"/>
      <c r="B13" s="50"/>
      <c r="C13" s="50"/>
      <c r="D13" s="60"/>
    </row>
    <row r="14" spans="1:4" s="72" customFormat="1">
      <c r="A14" s="41"/>
      <c r="B14" s="50"/>
      <c r="C14" s="50"/>
      <c r="D14" s="60"/>
    </row>
    <row r="15" spans="1:4" s="72" customFormat="1">
      <c r="A15" s="41"/>
      <c r="B15" s="50"/>
      <c r="C15" s="50"/>
      <c r="D15" s="60"/>
    </row>
    <row r="16" spans="1:4" s="72" customFormat="1">
      <c r="A16" s="41"/>
      <c r="B16" s="50"/>
      <c r="C16" s="50"/>
      <c r="D16" s="60"/>
    </row>
    <row r="17" spans="1:4" s="72" customFormat="1">
      <c r="A17" s="41"/>
      <c r="B17" s="50"/>
      <c r="C17" s="50"/>
      <c r="D17" s="60"/>
    </row>
    <row r="18" spans="1:4" s="72" customFormat="1">
      <c r="A18" s="41"/>
      <c r="B18" s="50"/>
      <c r="C18" s="50"/>
      <c r="D18" s="60"/>
    </row>
    <row r="19" spans="1:4" s="72" customFormat="1">
      <c r="A19" s="41"/>
      <c r="B19" s="50"/>
      <c r="C19" s="50"/>
      <c r="D19" s="60"/>
    </row>
    <row r="20" spans="1:4" s="72" customFormat="1">
      <c r="A20" s="41"/>
      <c r="B20" s="50"/>
      <c r="C20" s="50"/>
      <c r="D20" s="60"/>
    </row>
    <row r="21" spans="1:4" s="72" customFormat="1">
      <c r="A21" s="41"/>
      <c r="B21" s="50"/>
      <c r="C21" s="50"/>
      <c r="D21" s="60"/>
    </row>
    <row r="22" spans="1:4" s="72" customFormat="1">
      <c r="A22" s="41"/>
      <c r="B22" s="50"/>
      <c r="C22" s="50"/>
      <c r="D22" s="60"/>
    </row>
    <row r="23" spans="1:4" s="72" customFormat="1">
      <c r="A23" s="41"/>
      <c r="B23" s="50"/>
      <c r="C23" s="50"/>
      <c r="D23" s="60"/>
    </row>
    <row r="24" spans="1:4" s="72" customFormat="1">
      <c r="A24" s="41"/>
      <c r="B24" s="50"/>
      <c r="C24" s="50"/>
      <c r="D24" s="60"/>
    </row>
    <row r="25" spans="1:4" s="72" customFormat="1">
      <c r="A25" s="41"/>
      <c r="B25" s="50"/>
      <c r="C25" s="50"/>
      <c r="D25" s="60"/>
    </row>
    <row r="26" spans="1:4" s="72" customFormat="1">
      <c r="A26" s="41"/>
      <c r="B26" s="50"/>
      <c r="C26" s="50"/>
      <c r="D26" s="60"/>
    </row>
    <row r="27" spans="1:4" s="72" customFormat="1">
      <c r="A27" s="41"/>
      <c r="B27" s="50"/>
      <c r="C27" s="50"/>
      <c r="D27" s="60"/>
    </row>
    <row r="28" spans="1:4" s="72" customFormat="1">
      <c r="A28" s="41"/>
      <c r="B28" s="50"/>
      <c r="C28" s="50"/>
      <c r="D28" s="60"/>
    </row>
    <row r="29" spans="1:4" s="72" customFormat="1">
      <c r="A29" s="41"/>
      <c r="B29" s="50"/>
      <c r="C29" s="50"/>
      <c r="D29" s="60"/>
    </row>
    <row r="30" spans="1:4" s="72" customFormat="1">
      <c r="A30" s="41"/>
      <c r="B30" s="50"/>
      <c r="C30" s="50"/>
      <c r="D30" s="60"/>
    </row>
    <row r="31" spans="1:4" s="72" customFormat="1">
      <c r="A31" s="41"/>
      <c r="B31" s="50"/>
      <c r="C31" s="50"/>
      <c r="D31" s="60"/>
    </row>
    <row r="32" spans="1:4" s="72" customFormat="1">
      <c r="A32" s="41"/>
      <c r="B32" s="50"/>
      <c r="C32" s="50"/>
      <c r="D32" s="60"/>
    </row>
    <row r="33" spans="1:4" s="72" customFormat="1">
      <c r="A33" s="41"/>
      <c r="B33" s="50"/>
      <c r="C33" s="50"/>
      <c r="D33" s="60"/>
    </row>
    <row r="34" spans="1:4" s="72" customFormat="1">
      <c r="A34" s="41"/>
      <c r="B34" s="50"/>
      <c r="C34" s="50"/>
      <c r="D34" s="60"/>
    </row>
    <row r="35" spans="1:4" s="72" customFormat="1">
      <c r="A35" s="41"/>
      <c r="B35" s="50"/>
      <c r="C35" s="50"/>
      <c r="D35" s="60"/>
    </row>
    <row r="36" spans="1:4" s="72" customFormat="1">
      <c r="A36" s="41"/>
      <c r="B36" s="50"/>
      <c r="C36" s="50"/>
      <c r="D36" s="60"/>
    </row>
    <row r="37" spans="1:4" s="72" customFormat="1">
      <c r="A37" s="41"/>
      <c r="B37" s="50"/>
      <c r="C37" s="50"/>
      <c r="D37" s="60"/>
    </row>
    <row r="38" spans="1:4" s="72" customFormat="1">
      <c r="A38" s="41"/>
      <c r="B38" s="50"/>
      <c r="C38" s="50"/>
      <c r="D38" s="60"/>
    </row>
    <row r="39" spans="1:4" s="72" customFormat="1">
      <c r="A39" s="41"/>
      <c r="B39" s="50"/>
      <c r="C39" s="50"/>
      <c r="D39" s="60"/>
    </row>
    <row r="40" spans="1:4" s="72" customFormat="1">
      <c r="A40" s="41"/>
      <c r="B40" s="50"/>
      <c r="C40" s="50"/>
      <c r="D40" s="60"/>
    </row>
    <row r="41" spans="1:4" s="72" customFormat="1">
      <c r="A41" s="41"/>
      <c r="B41" s="50"/>
      <c r="C41" s="50"/>
      <c r="D41" s="60"/>
    </row>
    <row r="42" spans="1:4" s="72" customFormat="1">
      <c r="A42" s="41"/>
      <c r="B42" s="50"/>
      <c r="C42" s="50"/>
      <c r="D42" s="60"/>
    </row>
    <row r="43" spans="1:4" s="72" customFormat="1">
      <c r="A43" s="41"/>
      <c r="B43" s="50"/>
      <c r="C43" s="50"/>
      <c r="D43" s="60"/>
    </row>
    <row r="44" spans="1:4" s="72" customFormat="1">
      <c r="A44" s="41"/>
      <c r="B44" s="50"/>
      <c r="C44" s="50"/>
      <c r="D44" s="60"/>
    </row>
    <row r="45" spans="1:4" s="72" customFormat="1">
      <c r="A45" s="41"/>
      <c r="B45" s="50"/>
      <c r="C45" s="50"/>
      <c r="D45" s="60"/>
    </row>
    <row r="46" spans="1:4" s="72" customFormat="1">
      <c r="A46" s="41"/>
      <c r="B46" s="50"/>
      <c r="C46" s="50"/>
      <c r="D46" s="60"/>
    </row>
    <row r="47" spans="1:4" s="72" customFormat="1">
      <c r="A47" s="41"/>
      <c r="B47" s="50"/>
      <c r="C47" s="50"/>
      <c r="D47" s="60"/>
    </row>
    <row r="48" spans="1:4" s="72" customFormat="1">
      <c r="A48" s="41"/>
      <c r="B48" s="50"/>
      <c r="C48" s="50"/>
      <c r="D48" s="60"/>
    </row>
    <row r="49" spans="1:4" s="72" customFormat="1">
      <c r="A49" s="41"/>
      <c r="B49" s="50"/>
      <c r="C49" s="50"/>
      <c r="D49" s="60"/>
    </row>
    <row r="50" spans="1:4" s="72" customFormat="1">
      <c r="A50" s="41"/>
      <c r="B50" s="50"/>
      <c r="C50" s="50"/>
      <c r="D50" s="60"/>
    </row>
    <row r="51" spans="1:4" s="72" customFormat="1">
      <c r="A51" s="41"/>
      <c r="B51" s="50"/>
      <c r="C51" s="50"/>
      <c r="D51" s="60"/>
    </row>
    <row r="52" spans="1:4" s="72" customFormat="1">
      <c r="A52" s="41"/>
      <c r="B52" s="50"/>
      <c r="C52" s="50"/>
      <c r="D52" s="60"/>
    </row>
    <row r="53" spans="1:4" s="72" customFormat="1">
      <c r="A53" s="41"/>
      <c r="B53" s="50"/>
      <c r="C53" s="50"/>
      <c r="D53" s="60"/>
    </row>
    <row r="54" spans="1:4" s="72" customFormat="1">
      <c r="A54" s="41"/>
      <c r="B54" s="50"/>
      <c r="C54" s="50"/>
      <c r="D54" s="60"/>
    </row>
    <row r="55" spans="1:4" s="72" customFormat="1">
      <c r="A55" s="41"/>
      <c r="B55" s="50"/>
      <c r="C55" s="50"/>
      <c r="D55" s="60"/>
    </row>
  </sheetData>
  <phoneticPr fontId="0" type="noConversion"/>
  <pageMargins left="0.42" right="0.74" top="0.55118110236220474" bottom="0.59055118110236227" header="0.51181102362204722" footer="0.51181102362204722"/>
  <pageSetup paperSize="9" scale="61" orientation="portrait" verticalDpi="360" r:id="rId1"/>
  <headerFooter alignWithMargins="0">
    <oddFooter>&amp;R&amp;"Times New Roman,Italique"&amp;D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11">
    <pageSetUpPr fitToPage="1"/>
  </sheetPr>
  <dimension ref="A1:BB41"/>
  <sheetViews>
    <sheetView zoomScale="75" workbookViewId="0">
      <pane xSplit="11" ySplit="5" topLeftCell="L6" activePane="bottomRight" state="frozen"/>
      <selection activeCell="AJ10" sqref="AJ10"/>
      <selection pane="topRight" activeCell="AJ10" sqref="AJ10"/>
      <selection pane="bottomLeft" activeCell="AJ10" sqref="AJ10"/>
      <selection pane="bottomRight" activeCell="B3" sqref="B3"/>
    </sheetView>
  </sheetViews>
  <sheetFormatPr baseColWidth="10" defaultRowHeight="12.75"/>
  <cols>
    <col min="1" max="1" width="3.83203125" style="12" customWidth="1"/>
    <col min="2" max="2" width="4.5" style="12" customWidth="1"/>
    <col min="3" max="3" width="2.83203125" style="41" customWidth="1"/>
    <col min="4" max="4" width="15.6640625" style="45" customWidth="1"/>
    <col min="5" max="5" width="12" style="45"/>
    <col min="6" max="6" width="1.83203125" style="45" customWidth="1"/>
    <col min="7" max="7" width="20" style="45" customWidth="1"/>
    <col min="8" max="8" width="6.83203125" style="12" customWidth="1"/>
    <col min="9" max="9" width="7.33203125" style="49" customWidth="1"/>
    <col min="10" max="11" width="3.83203125" style="12" customWidth="1"/>
    <col min="12" max="15" width="5.83203125" style="2" customWidth="1"/>
    <col min="16" max="35" width="5.83203125" style="2" hidden="1" customWidth="1"/>
    <col min="36" max="36" width="5.83203125" style="2" customWidth="1"/>
    <col min="37" max="38" width="5.83203125" style="50" customWidth="1"/>
    <col min="39" max="53" width="3.83203125" style="12" customWidth="1"/>
    <col min="54" max="16384" width="12" style="45"/>
  </cols>
  <sheetData>
    <row r="1" spans="1:54" s="18" customFormat="1" ht="35.25" customHeight="1">
      <c r="A1" s="17" t="s">
        <v>60</v>
      </c>
      <c r="B1" s="17"/>
      <c r="C1" s="17"/>
      <c r="D1" s="17"/>
      <c r="E1" s="17"/>
      <c r="F1" s="17"/>
      <c r="G1" s="17"/>
      <c r="H1" s="17"/>
      <c r="I1" s="17"/>
      <c r="L1" s="19" t="s">
        <v>9</v>
      </c>
      <c r="M1" s="17"/>
      <c r="O1" s="17"/>
      <c r="P1" s="19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20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</row>
    <row r="2" spans="1:54" s="100" customFormat="1" ht="9" customHeight="1" thickBot="1">
      <c r="A2" s="21"/>
      <c r="B2" s="21"/>
      <c r="C2" s="7"/>
      <c r="D2" s="6"/>
      <c r="E2" s="6"/>
      <c r="F2" s="6"/>
      <c r="G2" s="6"/>
      <c r="H2" s="6"/>
      <c r="I2" s="22"/>
      <c r="J2" s="23"/>
      <c r="K2" s="2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24"/>
      <c r="AL2" s="24"/>
      <c r="AM2" s="99"/>
      <c r="AN2" s="166" t="s">
        <v>10</v>
      </c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8"/>
    </row>
    <row r="3" spans="1:54" s="104" customFormat="1" ht="66" customHeight="1">
      <c r="A3" s="75"/>
      <c r="B3" s="76"/>
      <c r="C3" s="77"/>
      <c r="D3" s="78" t="s">
        <v>0</v>
      </c>
      <c r="E3" s="78" t="s">
        <v>1</v>
      </c>
      <c r="F3" s="79"/>
      <c r="G3" s="78" t="s">
        <v>2</v>
      </c>
      <c r="H3" s="26" t="s">
        <v>3</v>
      </c>
      <c r="I3" s="27" t="s">
        <v>4</v>
      </c>
      <c r="J3" s="159" t="s">
        <v>21</v>
      </c>
      <c r="K3" s="163" t="s">
        <v>24</v>
      </c>
      <c r="L3" s="162">
        <v>42806</v>
      </c>
      <c r="M3" s="158"/>
      <c r="N3" s="158">
        <v>42911</v>
      </c>
      <c r="O3" s="158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8">
        <v>43009</v>
      </c>
      <c r="AK3" s="169"/>
      <c r="AL3" s="25" t="s">
        <v>11</v>
      </c>
      <c r="AM3" s="25" t="s">
        <v>18</v>
      </c>
      <c r="AN3" s="101">
        <v>1</v>
      </c>
      <c r="AO3" s="102">
        <v>2</v>
      </c>
      <c r="AP3" s="102">
        <v>3</v>
      </c>
      <c r="AQ3" s="102">
        <v>4</v>
      </c>
      <c r="AR3" s="102">
        <v>5</v>
      </c>
      <c r="AS3" s="102">
        <v>6</v>
      </c>
      <c r="AT3" s="102">
        <v>7</v>
      </c>
      <c r="AU3" s="102">
        <v>8</v>
      </c>
      <c r="AV3" s="102">
        <v>9</v>
      </c>
      <c r="AW3" s="102">
        <v>10</v>
      </c>
      <c r="AX3" s="102">
        <v>11</v>
      </c>
      <c r="AY3" s="102">
        <v>12</v>
      </c>
      <c r="AZ3" s="102">
        <v>13</v>
      </c>
      <c r="BA3" s="103">
        <v>14</v>
      </c>
      <c r="BB3" s="25"/>
    </row>
    <row r="4" spans="1:54" s="109" customFormat="1" ht="16.5" customHeight="1" thickBot="1">
      <c r="A4" s="80"/>
      <c r="B4" s="28"/>
      <c r="C4" s="29"/>
      <c r="D4" s="30"/>
      <c r="E4" s="30"/>
      <c r="F4" s="31"/>
      <c r="G4" s="30"/>
      <c r="H4" s="32"/>
      <c r="I4" s="33"/>
      <c r="J4" s="160"/>
      <c r="K4" s="164"/>
      <c r="L4" s="34" t="s">
        <v>13</v>
      </c>
      <c r="M4" s="35" t="s">
        <v>14</v>
      </c>
      <c r="N4" s="38" t="s">
        <v>13</v>
      </c>
      <c r="O4" s="35" t="s">
        <v>14</v>
      </c>
      <c r="P4" s="38" t="s">
        <v>13</v>
      </c>
      <c r="Q4" s="37" t="s">
        <v>14</v>
      </c>
      <c r="R4" s="36" t="s">
        <v>13</v>
      </c>
      <c r="S4" s="35" t="s">
        <v>14</v>
      </c>
      <c r="T4" s="36" t="s">
        <v>13</v>
      </c>
      <c r="U4" s="37" t="s">
        <v>14</v>
      </c>
      <c r="V4" s="36" t="s">
        <v>13</v>
      </c>
      <c r="W4" s="35" t="s">
        <v>14</v>
      </c>
      <c r="X4" s="36" t="s">
        <v>13</v>
      </c>
      <c r="Y4" s="35" t="s">
        <v>14</v>
      </c>
      <c r="Z4" s="36" t="s">
        <v>13</v>
      </c>
      <c r="AA4" s="37" t="s">
        <v>14</v>
      </c>
      <c r="AB4" s="36" t="s">
        <v>13</v>
      </c>
      <c r="AC4" s="35" t="s">
        <v>14</v>
      </c>
      <c r="AD4" s="38" t="s">
        <v>13</v>
      </c>
      <c r="AE4" s="37" t="s">
        <v>14</v>
      </c>
      <c r="AF4" s="36" t="s">
        <v>13</v>
      </c>
      <c r="AG4" s="35" t="s">
        <v>14</v>
      </c>
      <c r="AH4" s="36" t="s">
        <v>13</v>
      </c>
      <c r="AI4" s="35" t="s">
        <v>14</v>
      </c>
      <c r="AJ4" s="36" t="s">
        <v>13</v>
      </c>
      <c r="AK4" s="81" t="s">
        <v>14</v>
      </c>
      <c r="AL4" s="25"/>
      <c r="AM4" s="105"/>
      <c r="AN4" s="106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8"/>
      <c r="BB4" s="105"/>
    </row>
    <row r="5" spans="1:54" s="109" customFormat="1" ht="16.5" customHeight="1" thickBot="1">
      <c r="A5" s="139"/>
      <c r="B5" s="140"/>
      <c r="C5" s="141"/>
      <c r="D5" s="142" t="s">
        <v>23</v>
      </c>
      <c r="E5" s="142"/>
      <c r="F5" s="143"/>
      <c r="G5" s="142"/>
      <c r="H5" s="144"/>
      <c r="I5" s="145"/>
      <c r="J5" s="161"/>
      <c r="K5" s="165"/>
      <c r="L5" s="134" t="s">
        <v>61</v>
      </c>
      <c r="M5" s="133"/>
      <c r="N5" s="134" t="s">
        <v>211</v>
      </c>
      <c r="O5" s="133"/>
      <c r="P5" s="134"/>
      <c r="Q5" s="133"/>
      <c r="R5" s="134"/>
      <c r="S5" s="133"/>
      <c r="T5" s="134"/>
      <c r="U5" s="133"/>
      <c r="V5" s="132"/>
      <c r="W5" s="133"/>
      <c r="X5" s="134"/>
      <c r="Y5" s="133"/>
      <c r="Z5" s="132"/>
      <c r="AA5" s="133"/>
      <c r="AB5" s="134"/>
      <c r="AC5" s="133"/>
      <c r="AD5" s="132"/>
      <c r="AE5" s="133"/>
      <c r="AF5" s="132"/>
      <c r="AG5" s="133"/>
      <c r="AH5" s="132"/>
      <c r="AI5" s="133"/>
      <c r="AJ5" s="134"/>
      <c r="AK5" s="135"/>
      <c r="AL5" s="25"/>
      <c r="AM5" s="105"/>
      <c r="AN5" s="106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8"/>
      <c r="BB5" s="105"/>
    </row>
    <row r="6" spans="1:54" s="97" customFormat="1" ht="24.95" customHeight="1">
      <c r="A6" s="110">
        <v>1</v>
      </c>
      <c r="B6" s="111"/>
      <c r="C6" s="112"/>
      <c r="D6" s="113" t="s">
        <v>61</v>
      </c>
      <c r="E6" s="113" t="s">
        <v>62</v>
      </c>
      <c r="F6" s="114"/>
      <c r="G6" s="113" t="s">
        <v>29</v>
      </c>
      <c r="H6" s="39" t="str">
        <f t="shared" ref="H6:H35" si="0">IF(COUNTA(AK6)&gt;0,IF(COUNTA(L6:AK6)&lt;classé,"Non","Oui"),"Non")</f>
        <v>Non</v>
      </c>
      <c r="I6" s="115">
        <f t="shared" ref="I6:I35" si="1">SUM(L6:AK6)-SUM(AN6:BA6)+K6</f>
        <v>145</v>
      </c>
      <c r="J6" s="116"/>
      <c r="K6" s="149">
        <f t="shared" ref="K6:K35" si="2">COUNTIF(L$5:AK$5,$D6)*4</f>
        <v>4</v>
      </c>
      <c r="L6" s="118">
        <v>50</v>
      </c>
      <c r="M6" s="119">
        <v>50</v>
      </c>
      <c r="N6" s="120">
        <v>19</v>
      </c>
      <c r="O6" s="119">
        <v>22</v>
      </c>
      <c r="P6" s="120"/>
      <c r="Q6" s="121"/>
      <c r="R6" s="122"/>
      <c r="S6" s="119"/>
      <c r="T6" s="122"/>
      <c r="U6" s="121"/>
      <c r="V6" s="122"/>
      <c r="W6" s="119"/>
      <c r="X6" s="122"/>
      <c r="Y6" s="119"/>
      <c r="Z6" s="122"/>
      <c r="AA6" s="121"/>
      <c r="AB6" s="122"/>
      <c r="AC6" s="119"/>
      <c r="AD6" s="120"/>
      <c r="AE6" s="121"/>
      <c r="AF6" s="122"/>
      <c r="AG6" s="119"/>
      <c r="AH6" s="122"/>
      <c r="AI6" s="119"/>
      <c r="AJ6" s="121"/>
      <c r="AK6" s="123"/>
      <c r="AL6" s="4">
        <f t="shared" ref="AL6:AL35" si="3">MAX(L6:AK6)</f>
        <v>50</v>
      </c>
      <c r="AM6" s="5">
        <f t="shared" ref="AM6:AM35" si="4">COUNTA(L6:AK6)</f>
        <v>4</v>
      </c>
      <c r="AN6" s="94">
        <f t="shared" ref="AN6:BA15" si="5">IF($AM6&gt;Nbcourse+AN$3-1-$J6,LARGE($L6:$AK6,Nbcourse+AN$3-$J6),0)</f>
        <v>0</v>
      </c>
      <c r="AO6" s="4">
        <f t="shared" si="5"/>
        <v>0</v>
      </c>
      <c r="AP6" s="4">
        <f t="shared" si="5"/>
        <v>0</v>
      </c>
      <c r="AQ6" s="4">
        <f t="shared" si="5"/>
        <v>0</v>
      </c>
      <c r="AR6" s="4">
        <f t="shared" si="5"/>
        <v>0</v>
      </c>
      <c r="AS6" s="4">
        <f t="shared" si="5"/>
        <v>0</v>
      </c>
      <c r="AT6" s="4">
        <f t="shared" si="5"/>
        <v>0</v>
      </c>
      <c r="AU6" s="4">
        <f t="shared" si="5"/>
        <v>0</v>
      </c>
      <c r="AV6" s="4">
        <f t="shared" si="5"/>
        <v>0</v>
      </c>
      <c r="AW6" s="4">
        <f t="shared" si="5"/>
        <v>0</v>
      </c>
      <c r="AX6" s="4">
        <f t="shared" si="5"/>
        <v>0</v>
      </c>
      <c r="AY6" s="4">
        <f t="shared" si="5"/>
        <v>0</v>
      </c>
      <c r="AZ6" s="4">
        <f t="shared" si="5"/>
        <v>0</v>
      </c>
      <c r="BA6" s="95">
        <f t="shared" si="5"/>
        <v>0</v>
      </c>
      <c r="BB6" s="96"/>
    </row>
    <row r="7" spans="1:54" s="97" customFormat="1" ht="24.95" customHeight="1">
      <c r="A7" s="39">
        <f t="shared" ref="A7:A35" si="6">A6+1</f>
        <v>2</v>
      </c>
      <c r="B7" s="51"/>
      <c r="C7" s="52"/>
      <c r="D7" s="57" t="s">
        <v>205</v>
      </c>
      <c r="E7" s="8" t="s">
        <v>206</v>
      </c>
      <c r="F7" s="53"/>
      <c r="G7" s="8" t="s">
        <v>184</v>
      </c>
      <c r="H7" s="39" t="str">
        <f t="shared" si="0"/>
        <v>Non</v>
      </c>
      <c r="I7" s="14">
        <f t="shared" si="1"/>
        <v>100</v>
      </c>
      <c r="J7" s="117"/>
      <c r="K7" s="146">
        <f t="shared" si="2"/>
        <v>0</v>
      </c>
      <c r="L7" s="15"/>
      <c r="M7" s="16"/>
      <c r="N7" s="54">
        <v>50</v>
      </c>
      <c r="O7" s="16">
        <v>50</v>
      </c>
      <c r="P7" s="54"/>
      <c r="Q7" s="55"/>
      <c r="R7" s="59"/>
      <c r="S7" s="16"/>
      <c r="T7" s="59"/>
      <c r="U7" s="55"/>
      <c r="V7" s="59"/>
      <c r="W7" s="16"/>
      <c r="X7" s="59"/>
      <c r="Y7" s="16"/>
      <c r="Z7" s="59"/>
      <c r="AA7" s="55"/>
      <c r="AB7" s="59"/>
      <c r="AC7" s="16"/>
      <c r="AD7" s="54"/>
      <c r="AE7" s="55"/>
      <c r="AF7" s="59"/>
      <c r="AG7" s="16"/>
      <c r="AH7" s="59"/>
      <c r="AI7" s="16"/>
      <c r="AJ7" s="55"/>
      <c r="AK7" s="82"/>
      <c r="AL7" s="4">
        <f t="shared" si="3"/>
        <v>50</v>
      </c>
      <c r="AM7" s="5">
        <f t="shared" si="4"/>
        <v>2</v>
      </c>
      <c r="AN7" s="94">
        <f t="shared" si="5"/>
        <v>0</v>
      </c>
      <c r="AO7" s="4">
        <f t="shared" si="5"/>
        <v>0</v>
      </c>
      <c r="AP7" s="4">
        <f t="shared" si="5"/>
        <v>0</v>
      </c>
      <c r="AQ7" s="4">
        <f t="shared" si="5"/>
        <v>0</v>
      </c>
      <c r="AR7" s="4">
        <f t="shared" si="5"/>
        <v>0</v>
      </c>
      <c r="AS7" s="4">
        <f t="shared" si="5"/>
        <v>0</v>
      </c>
      <c r="AT7" s="4">
        <f t="shared" si="5"/>
        <v>0</v>
      </c>
      <c r="AU7" s="4">
        <f t="shared" si="5"/>
        <v>0</v>
      </c>
      <c r="AV7" s="4">
        <f t="shared" si="5"/>
        <v>0</v>
      </c>
      <c r="AW7" s="4">
        <f t="shared" si="5"/>
        <v>0</v>
      </c>
      <c r="AX7" s="4">
        <f t="shared" si="5"/>
        <v>0</v>
      </c>
      <c r="AY7" s="4">
        <f t="shared" si="5"/>
        <v>0</v>
      </c>
      <c r="AZ7" s="4">
        <f t="shared" si="5"/>
        <v>0</v>
      </c>
      <c r="BA7" s="95">
        <f t="shared" si="5"/>
        <v>0</v>
      </c>
      <c r="BB7" s="96"/>
    </row>
    <row r="8" spans="1:54" s="97" customFormat="1" ht="24.95" customHeight="1">
      <c r="A8" s="39">
        <f t="shared" si="6"/>
        <v>3</v>
      </c>
      <c r="B8" s="51"/>
      <c r="C8" s="52"/>
      <c r="D8" s="57" t="s">
        <v>66</v>
      </c>
      <c r="E8" s="57" t="s">
        <v>65</v>
      </c>
      <c r="F8" s="58"/>
      <c r="G8" s="151" t="s">
        <v>27</v>
      </c>
      <c r="H8" s="39" t="str">
        <f t="shared" si="0"/>
        <v>Non</v>
      </c>
      <c r="I8" s="14">
        <f t="shared" si="1"/>
        <v>87</v>
      </c>
      <c r="J8" s="117"/>
      <c r="K8" s="146">
        <f t="shared" si="2"/>
        <v>0</v>
      </c>
      <c r="L8" s="15">
        <v>32</v>
      </c>
      <c r="M8" s="16">
        <v>32</v>
      </c>
      <c r="N8" s="54">
        <v>13</v>
      </c>
      <c r="O8" s="16">
        <v>10</v>
      </c>
      <c r="P8" s="54"/>
      <c r="Q8" s="55"/>
      <c r="R8" s="59"/>
      <c r="S8" s="16"/>
      <c r="T8" s="59"/>
      <c r="U8" s="55"/>
      <c r="V8" s="59"/>
      <c r="W8" s="16"/>
      <c r="X8" s="59"/>
      <c r="Y8" s="16"/>
      <c r="Z8" s="59"/>
      <c r="AA8" s="55"/>
      <c r="AB8" s="59"/>
      <c r="AC8" s="16"/>
      <c r="AD8" s="54"/>
      <c r="AE8" s="55"/>
      <c r="AF8" s="59"/>
      <c r="AG8" s="16"/>
      <c r="AH8" s="59"/>
      <c r="AI8" s="16"/>
      <c r="AJ8" s="55"/>
      <c r="AK8" s="82"/>
      <c r="AL8" s="4">
        <f t="shared" si="3"/>
        <v>32</v>
      </c>
      <c r="AM8" s="5">
        <f t="shared" si="4"/>
        <v>4</v>
      </c>
      <c r="AN8" s="94">
        <f t="shared" si="5"/>
        <v>0</v>
      </c>
      <c r="AO8" s="4">
        <f t="shared" si="5"/>
        <v>0</v>
      </c>
      <c r="AP8" s="4">
        <f t="shared" si="5"/>
        <v>0</v>
      </c>
      <c r="AQ8" s="4">
        <f t="shared" si="5"/>
        <v>0</v>
      </c>
      <c r="AR8" s="4">
        <f t="shared" si="5"/>
        <v>0</v>
      </c>
      <c r="AS8" s="4">
        <f t="shared" si="5"/>
        <v>0</v>
      </c>
      <c r="AT8" s="4">
        <f t="shared" si="5"/>
        <v>0</v>
      </c>
      <c r="AU8" s="4">
        <f t="shared" si="5"/>
        <v>0</v>
      </c>
      <c r="AV8" s="4">
        <f t="shared" si="5"/>
        <v>0</v>
      </c>
      <c r="AW8" s="4">
        <f t="shared" si="5"/>
        <v>0</v>
      </c>
      <c r="AX8" s="4">
        <f t="shared" si="5"/>
        <v>0</v>
      </c>
      <c r="AY8" s="4">
        <f t="shared" si="5"/>
        <v>0</v>
      </c>
      <c r="AZ8" s="4">
        <f t="shared" si="5"/>
        <v>0</v>
      </c>
      <c r="BA8" s="95">
        <f t="shared" si="5"/>
        <v>0</v>
      </c>
      <c r="BB8" s="96"/>
    </row>
    <row r="9" spans="1:54" s="97" customFormat="1" ht="24.95" customHeight="1">
      <c r="A9" s="39">
        <f t="shared" si="6"/>
        <v>4</v>
      </c>
      <c r="B9" s="51"/>
      <c r="C9" s="56"/>
      <c r="D9" s="57" t="s">
        <v>69</v>
      </c>
      <c r="E9" s="57" t="s">
        <v>46</v>
      </c>
      <c r="F9" s="58"/>
      <c r="G9" s="151" t="s">
        <v>26</v>
      </c>
      <c r="H9" s="39" t="str">
        <f t="shared" si="0"/>
        <v>Non</v>
      </c>
      <c r="I9" s="14">
        <f t="shared" si="1"/>
        <v>86</v>
      </c>
      <c r="J9" s="117"/>
      <c r="K9" s="146">
        <f t="shared" si="2"/>
        <v>0</v>
      </c>
      <c r="L9" s="15">
        <v>10</v>
      </c>
      <c r="M9" s="16">
        <v>22</v>
      </c>
      <c r="N9" s="54">
        <v>22</v>
      </c>
      <c r="O9" s="16">
        <v>32</v>
      </c>
      <c r="P9" s="54"/>
      <c r="Q9" s="55"/>
      <c r="R9" s="59"/>
      <c r="S9" s="16"/>
      <c r="T9" s="59"/>
      <c r="U9" s="55"/>
      <c r="V9" s="59"/>
      <c r="W9" s="16"/>
      <c r="X9" s="59"/>
      <c r="Y9" s="16"/>
      <c r="Z9" s="59"/>
      <c r="AA9" s="55"/>
      <c r="AB9" s="59"/>
      <c r="AC9" s="16"/>
      <c r="AD9" s="54"/>
      <c r="AE9" s="55"/>
      <c r="AF9" s="59"/>
      <c r="AG9" s="16"/>
      <c r="AH9" s="59"/>
      <c r="AI9" s="16"/>
      <c r="AJ9" s="55"/>
      <c r="AK9" s="82"/>
      <c r="AL9" s="4">
        <f t="shared" si="3"/>
        <v>32</v>
      </c>
      <c r="AM9" s="5">
        <f t="shared" si="4"/>
        <v>4</v>
      </c>
      <c r="AN9" s="94">
        <f t="shared" si="5"/>
        <v>0</v>
      </c>
      <c r="AO9" s="4">
        <f t="shared" si="5"/>
        <v>0</v>
      </c>
      <c r="AP9" s="4">
        <f t="shared" si="5"/>
        <v>0</v>
      </c>
      <c r="AQ9" s="4">
        <f t="shared" si="5"/>
        <v>0</v>
      </c>
      <c r="AR9" s="4">
        <f t="shared" si="5"/>
        <v>0</v>
      </c>
      <c r="AS9" s="4">
        <f t="shared" si="5"/>
        <v>0</v>
      </c>
      <c r="AT9" s="4">
        <f t="shared" si="5"/>
        <v>0</v>
      </c>
      <c r="AU9" s="4">
        <f t="shared" si="5"/>
        <v>0</v>
      </c>
      <c r="AV9" s="4">
        <f t="shared" si="5"/>
        <v>0</v>
      </c>
      <c r="AW9" s="4">
        <f t="shared" si="5"/>
        <v>0</v>
      </c>
      <c r="AX9" s="4">
        <f t="shared" si="5"/>
        <v>0</v>
      </c>
      <c r="AY9" s="4">
        <f t="shared" si="5"/>
        <v>0</v>
      </c>
      <c r="AZ9" s="4">
        <f t="shared" si="5"/>
        <v>0</v>
      </c>
      <c r="BA9" s="95">
        <f t="shared" si="5"/>
        <v>0</v>
      </c>
      <c r="BB9" s="96"/>
    </row>
    <row r="10" spans="1:54" s="97" customFormat="1" ht="24.95" customHeight="1">
      <c r="A10" s="39">
        <f t="shared" si="6"/>
        <v>5</v>
      </c>
      <c r="B10" s="51"/>
      <c r="C10" s="56"/>
      <c r="D10" s="57" t="s">
        <v>207</v>
      </c>
      <c r="E10" s="57" t="s">
        <v>208</v>
      </c>
      <c r="F10" s="58"/>
      <c r="G10" s="57" t="s">
        <v>184</v>
      </c>
      <c r="H10" s="39" t="str">
        <f t="shared" si="0"/>
        <v>Non</v>
      </c>
      <c r="I10" s="14">
        <f t="shared" si="1"/>
        <v>80</v>
      </c>
      <c r="J10" s="117"/>
      <c r="K10" s="146">
        <f t="shared" si="2"/>
        <v>0</v>
      </c>
      <c r="L10" s="15"/>
      <c r="M10" s="16"/>
      <c r="N10" s="54">
        <v>40</v>
      </c>
      <c r="O10" s="16">
        <v>40</v>
      </c>
      <c r="P10" s="54"/>
      <c r="Q10" s="55"/>
      <c r="R10" s="59"/>
      <c r="S10" s="16"/>
      <c r="T10" s="59"/>
      <c r="U10" s="55"/>
      <c r="V10" s="59"/>
      <c r="W10" s="16"/>
      <c r="X10" s="59"/>
      <c r="Y10" s="16"/>
      <c r="Z10" s="59"/>
      <c r="AA10" s="55"/>
      <c r="AB10" s="59"/>
      <c r="AC10" s="16"/>
      <c r="AD10" s="54"/>
      <c r="AE10" s="55"/>
      <c r="AF10" s="59"/>
      <c r="AG10" s="16"/>
      <c r="AH10" s="59"/>
      <c r="AI10" s="16"/>
      <c r="AJ10" s="55"/>
      <c r="AK10" s="82"/>
      <c r="AL10" s="4">
        <f t="shared" si="3"/>
        <v>40</v>
      </c>
      <c r="AM10" s="5">
        <f t="shared" si="4"/>
        <v>2</v>
      </c>
      <c r="AN10" s="94">
        <f t="shared" si="5"/>
        <v>0</v>
      </c>
      <c r="AO10" s="4">
        <f t="shared" si="5"/>
        <v>0</v>
      </c>
      <c r="AP10" s="4">
        <f t="shared" si="5"/>
        <v>0</v>
      </c>
      <c r="AQ10" s="4">
        <f t="shared" si="5"/>
        <v>0</v>
      </c>
      <c r="AR10" s="4">
        <f t="shared" si="5"/>
        <v>0</v>
      </c>
      <c r="AS10" s="4">
        <f t="shared" si="5"/>
        <v>0</v>
      </c>
      <c r="AT10" s="4">
        <f t="shared" si="5"/>
        <v>0</v>
      </c>
      <c r="AU10" s="4">
        <f t="shared" si="5"/>
        <v>0</v>
      </c>
      <c r="AV10" s="4">
        <f t="shared" si="5"/>
        <v>0</v>
      </c>
      <c r="AW10" s="4">
        <f t="shared" si="5"/>
        <v>0</v>
      </c>
      <c r="AX10" s="4">
        <f t="shared" si="5"/>
        <v>0</v>
      </c>
      <c r="AY10" s="4">
        <f t="shared" si="5"/>
        <v>0</v>
      </c>
      <c r="AZ10" s="4">
        <f t="shared" si="5"/>
        <v>0</v>
      </c>
      <c r="BA10" s="95">
        <f t="shared" si="5"/>
        <v>0</v>
      </c>
      <c r="BB10" s="96"/>
    </row>
    <row r="11" spans="1:54" s="97" customFormat="1" ht="24.95" customHeight="1">
      <c r="A11" s="39">
        <f>A10+1</f>
        <v>6</v>
      </c>
      <c r="B11" s="51"/>
      <c r="C11" s="56"/>
      <c r="D11" s="57" t="s">
        <v>63</v>
      </c>
      <c r="E11" s="57" t="s">
        <v>64</v>
      </c>
      <c r="F11" s="58"/>
      <c r="G11" s="151" t="s">
        <v>30</v>
      </c>
      <c r="H11" s="39" t="str">
        <f t="shared" si="0"/>
        <v>Non</v>
      </c>
      <c r="I11" s="14">
        <f t="shared" si="1"/>
        <v>80</v>
      </c>
      <c r="J11" s="117"/>
      <c r="K11" s="146">
        <f t="shared" si="2"/>
        <v>0</v>
      </c>
      <c r="L11" s="15">
        <v>40</v>
      </c>
      <c r="M11" s="16">
        <v>40</v>
      </c>
      <c r="N11" s="54"/>
      <c r="O11" s="16"/>
      <c r="P11" s="54"/>
      <c r="Q11" s="55"/>
      <c r="R11" s="59"/>
      <c r="S11" s="16"/>
      <c r="T11" s="59"/>
      <c r="U11" s="55"/>
      <c r="V11" s="59"/>
      <c r="W11" s="16"/>
      <c r="X11" s="59"/>
      <c r="Y11" s="16"/>
      <c r="Z11" s="59"/>
      <c r="AA11" s="55"/>
      <c r="AB11" s="59"/>
      <c r="AC11" s="16"/>
      <c r="AD11" s="54"/>
      <c r="AE11" s="55"/>
      <c r="AF11" s="59"/>
      <c r="AG11" s="16"/>
      <c r="AH11" s="59"/>
      <c r="AI11" s="16"/>
      <c r="AJ11" s="55"/>
      <c r="AK11" s="82"/>
      <c r="AL11" s="4">
        <f t="shared" si="3"/>
        <v>40</v>
      </c>
      <c r="AM11" s="5">
        <f t="shared" si="4"/>
        <v>2</v>
      </c>
      <c r="AN11" s="94">
        <f t="shared" si="5"/>
        <v>0</v>
      </c>
      <c r="AO11" s="4">
        <f t="shared" si="5"/>
        <v>0</v>
      </c>
      <c r="AP11" s="4">
        <f t="shared" si="5"/>
        <v>0</v>
      </c>
      <c r="AQ11" s="4">
        <f t="shared" si="5"/>
        <v>0</v>
      </c>
      <c r="AR11" s="4">
        <f t="shared" si="5"/>
        <v>0</v>
      </c>
      <c r="AS11" s="4">
        <f t="shared" si="5"/>
        <v>0</v>
      </c>
      <c r="AT11" s="4">
        <f t="shared" si="5"/>
        <v>0</v>
      </c>
      <c r="AU11" s="4">
        <f t="shared" si="5"/>
        <v>0</v>
      </c>
      <c r="AV11" s="4">
        <f t="shared" si="5"/>
        <v>0</v>
      </c>
      <c r="AW11" s="4">
        <f t="shared" si="5"/>
        <v>0</v>
      </c>
      <c r="AX11" s="4">
        <f t="shared" si="5"/>
        <v>0</v>
      </c>
      <c r="AY11" s="4">
        <f t="shared" si="5"/>
        <v>0</v>
      </c>
      <c r="AZ11" s="4">
        <f t="shared" si="5"/>
        <v>0</v>
      </c>
      <c r="BA11" s="95">
        <f t="shared" si="5"/>
        <v>0</v>
      </c>
      <c r="BB11" s="96"/>
    </row>
    <row r="12" spans="1:54" s="97" customFormat="1" ht="24.95" customHeight="1">
      <c r="A12" s="39">
        <f>A11+1</f>
        <v>7</v>
      </c>
      <c r="B12" s="51"/>
      <c r="C12" s="56"/>
      <c r="D12" s="57" t="s">
        <v>71</v>
      </c>
      <c r="E12" s="57" t="s">
        <v>70</v>
      </c>
      <c r="F12" s="58"/>
      <c r="G12" s="151" t="s">
        <v>27</v>
      </c>
      <c r="H12" s="39" t="str">
        <f t="shared" si="0"/>
        <v>Non</v>
      </c>
      <c r="I12" s="14">
        <f t="shared" si="1"/>
        <v>70</v>
      </c>
      <c r="J12" s="117"/>
      <c r="K12" s="146">
        <f t="shared" si="2"/>
        <v>0</v>
      </c>
      <c r="L12" s="15">
        <v>19</v>
      </c>
      <c r="M12" s="16">
        <v>20</v>
      </c>
      <c r="N12" s="54">
        <v>16</v>
      </c>
      <c r="O12" s="16">
        <v>15</v>
      </c>
      <c r="P12" s="54"/>
      <c r="Q12" s="55"/>
      <c r="R12" s="59"/>
      <c r="S12" s="16"/>
      <c r="T12" s="59"/>
      <c r="U12" s="55"/>
      <c r="V12" s="59"/>
      <c r="W12" s="16"/>
      <c r="X12" s="59"/>
      <c r="Y12" s="16"/>
      <c r="Z12" s="59"/>
      <c r="AA12" s="55"/>
      <c r="AB12" s="59"/>
      <c r="AC12" s="16"/>
      <c r="AD12" s="54"/>
      <c r="AE12" s="55"/>
      <c r="AF12" s="59"/>
      <c r="AG12" s="16"/>
      <c r="AH12" s="59"/>
      <c r="AI12" s="16"/>
      <c r="AJ12" s="55"/>
      <c r="AK12" s="82"/>
      <c r="AL12" s="4">
        <f t="shared" si="3"/>
        <v>20</v>
      </c>
      <c r="AM12" s="5">
        <f t="shared" si="4"/>
        <v>4</v>
      </c>
      <c r="AN12" s="94">
        <f t="shared" si="5"/>
        <v>0</v>
      </c>
      <c r="AO12" s="4">
        <f t="shared" si="5"/>
        <v>0</v>
      </c>
      <c r="AP12" s="4">
        <f t="shared" si="5"/>
        <v>0</v>
      </c>
      <c r="AQ12" s="4">
        <f t="shared" si="5"/>
        <v>0</v>
      </c>
      <c r="AR12" s="4">
        <f t="shared" si="5"/>
        <v>0</v>
      </c>
      <c r="AS12" s="4">
        <f t="shared" si="5"/>
        <v>0</v>
      </c>
      <c r="AT12" s="4">
        <f t="shared" si="5"/>
        <v>0</v>
      </c>
      <c r="AU12" s="4">
        <f t="shared" si="5"/>
        <v>0</v>
      </c>
      <c r="AV12" s="4">
        <f t="shared" si="5"/>
        <v>0</v>
      </c>
      <c r="AW12" s="4">
        <f t="shared" si="5"/>
        <v>0</v>
      </c>
      <c r="AX12" s="4">
        <f t="shared" si="5"/>
        <v>0</v>
      </c>
      <c r="AY12" s="4">
        <f t="shared" si="5"/>
        <v>0</v>
      </c>
      <c r="AZ12" s="4">
        <f t="shared" si="5"/>
        <v>0</v>
      </c>
      <c r="BA12" s="95">
        <f t="shared" si="5"/>
        <v>0</v>
      </c>
      <c r="BB12" s="96"/>
    </row>
    <row r="13" spans="1:54" s="97" customFormat="1" ht="24.95" customHeight="1">
      <c r="A13" s="39">
        <f>A12+1</f>
        <v>8</v>
      </c>
      <c r="B13" s="51"/>
      <c r="C13" s="52"/>
      <c r="D13" s="57" t="s">
        <v>76</v>
      </c>
      <c r="E13" s="57" t="s">
        <v>77</v>
      </c>
      <c r="F13" s="58"/>
      <c r="G13" s="57" t="s">
        <v>78</v>
      </c>
      <c r="H13" s="39" t="str">
        <f t="shared" si="0"/>
        <v>Non</v>
      </c>
      <c r="I13" s="14">
        <f t="shared" si="1"/>
        <v>66</v>
      </c>
      <c r="J13" s="117"/>
      <c r="K13" s="146">
        <f t="shared" si="2"/>
        <v>0</v>
      </c>
      <c r="L13" s="15">
        <v>17</v>
      </c>
      <c r="M13" s="16">
        <v>16</v>
      </c>
      <c r="N13" s="54">
        <v>17</v>
      </c>
      <c r="O13" s="16">
        <v>16</v>
      </c>
      <c r="P13" s="54"/>
      <c r="Q13" s="55"/>
      <c r="R13" s="59"/>
      <c r="S13" s="16"/>
      <c r="T13" s="59"/>
      <c r="U13" s="55"/>
      <c r="V13" s="59"/>
      <c r="W13" s="16"/>
      <c r="X13" s="59"/>
      <c r="Y13" s="16"/>
      <c r="Z13" s="59"/>
      <c r="AA13" s="55"/>
      <c r="AB13" s="59"/>
      <c r="AC13" s="16"/>
      <c r="AD13" s="54"/>
      <c r="AE13" s="55"/>
      <c r="AF13" s="59"/>
      <c r="AG13" s="16"/>
      <c r="AH13" s="59"/>
      <c r="AI13" s="16"/>
      <c r="AJ13" s="55"/>
      <c r="AK13" s="82"/>
      <c r="AL13" s="4">
        <f t="shared" si="3"/>
        <v>17</v>
      </c>
      <c r="AM13" s="5">
        <f t="shared" si="4"/>
        <v>4</v>
      </c>
      <c r="AN13" s="94">
        <f t="shared" si="5"/>
        <v>0</v>
      </c>
      <c r="AO13" s="4">
        <f t="shared" si="5"/>
        <v>0</v>
      </c>
      <c r="AP13" s="4">
        <f t="shared" si="5"/>
        <v>0</v>
      </c>
      <c r="AQ13" s="4">
        <f t="shared" si="5"/>
        <v>0</v>
      </c>
      <c r="AR13" s="4">
        <f t="shared" si="5"/>
        <v>0</v>
      </c>
      <c r="AS13" s="4">
        <f t="shared" si="5"/>
        <v>0</v>
      </c>
      <c r="AT13" s="4">
        <f t="shared" si="5"/>
        <v>0</v>
      </c>
      <c r="AU13" s="4">
        <f t="shared" si="5"/>
        <v>0</v>
      </c>
      <c r="AV13" s="4">
        <f t="shared" si="5"/>
        <v>0</v>
      </c>
      <c r="AW13" s="4">
        <f t="shared" si="5"/>
        <v>0</v>
      </c>
      <c r="AX13" s="4">
        <f t="shared" si="5"/>
        <v>0</v>
      </c>
      <c r="AY13" s="4">
        <f t="shared" si="5"/>
        <v>0</v>
      </c>
      <c r="AZ13" s="4">
        <f t="shared" si="5"/>
        <v>0</v>
      </c>
      <c r="BA13" s="95">
        <f t="shared" si="5"/>
        <v>0</v>
      </c>
      <c r="BB13" s="96"/>
    </row>
    <row r="14" spans="1:54" s="97" customFormat="1" ht="24.95" customHeight="1">
      <c r="A14" s="39">
        <f t="shared" si="6"/>
        <v>9</v>
      </c>
      <c r="B14" s="51"/>
      <c r="C14" s="56"/>
      <c r="D14" s="57" t="s">
        <v>73</v>
      </c>
      <c r="E14" s="57" t="s">
        <v>47</v>
      </c>
      <c r="F14" s="58"/>
      <c r="G14" s="57" t="s">
        <v>48</v>
      </c>
      <c r="H14" s="39" t="str">
        <f t="shared" si="0"/>
        <v>Non</v>
      </c>
      <c r="I14" s="14">
        <f t="shared" si="1"/>
        <v>62</v>
      </c>
      <c r="J14" s="117"/>
      <c r="K14" s="146">
        <f t="shared" si="2"/>
        <v>0</v>
      </c>
      <c r="L14" s="15">
        <v>18</v>
      </c>
      <c r="M14" s="16">
        <v>18</v>
      </c>
      <c r="N14" s="54">
        <v>7</v>
      </c>
      <c r="O14" s="16">
        <v>19</v>
      </c>
      <c r="P14" s="54"/>
      <c r="Q14" s="55"/>
      <c r="R14" s="59"/>
      <c r="S14" s="16"/>
      <c r="T14" s="59"/>
      <c r="U14" s="55"/>
      <c r="V14" s="59"/>
      <c r="W14" s="16"/>
      <c r="X14" s="59"/>
      <c r="Y14" s="16"/>
      <c r="Z14" s="59"/>
      <c r="AA14" s="55"/>
      <c r="AB14" s="59"/>
      <c r="AC14" s="16"/>
      <c r="AD14" s="54"/>
      <c r="AE14" s="55"/>
      <c r="AF14" s="59"/>
      <c r="AG14" s="16"/>
      <c r="AH14" s="59"/>
      <c r="AI14" s="16"/>
      <c r="AJ14" s="55"/>
      <c r="AK14" s="82"/>
      <c r="AL14" s="4">
        <f t="shared" si="3"/>
        <v>19</v>
      </c>
      <c r="AM14" s="5">
        <f t="shared" si="4"/>
        <v>4</v>
      </c>
      <c r="AN14" s="94">
        <f t="shared" si="5"/>
        <v>0</v>
      </c>
      <c r="AO14" s="4">
        <f t="shared" si="5"/>
        <v>0</v>
      </c>
      <c r="AP14" s="4">
        <f t="shared" si="5"/>
        <v>0</v>
      </c>
      <c r="AQ14" s="4">
        <f t="shared" si="5"/>
        <v>0</v>
      </c>
      <c r="AR14" s="4">
        <f t="shared" si="5"/>
        <v>0</v>
      </c>
      <c r="AS14" s="4">
        <f t="shared" si="5"/>
        <v>0</v>
      </c>
      <c r="AT14" s="4">
        <f t="shared" si="5"/>
        <v>0</v>
      </c>
      <c r="AU14" s="4">
        <f t="shared" si="5"/>
        <v>0</v>
      </c>
      <c r="AV14" s="4">
        <f t="shared" si="5"/>
        <v>0</v>
      </c>
      <c r="AW14" s="4">
        <f t="shared" si="5"/>
        <v>0</v>
      </c>
      <c r="AX14" s="4">
        <f t="shared" si="5"/>
        <v>0</v>
      </c>
      <c r="AY14" s="4">
        <f t="shared" si="5"/>
        <v>0</v>
      </c>
      <c r="AZ14" s="4">
        <f t="shared" si="5"/>
        <v>0</v>
      </c>
      <c r="BA14" s="95">
        <f t="shared" si="5"/>
        <v>0</v>
      </c>
      <c r="BB14" s="96"/>
    </row>
    <row r="15" spans="1:54" s="97" customFormat="1" ht="24.95" customHeight="1">
      <c r="A15" s="39">
        <f t="shared" si="6"/>
        <v>10</v>
      </c>
      <c r="B15" s="51"/>
      <c r="C15" s="52"/>
      <c r="D15" s="57" t="s">
        <v>209</v>
      </c>
      <c r="E15" s="57" t="s">
        <v>210</v>
      </c>
      <c r="F15" s="58"/>
      <c r="G15" s="57" t="s">
        <v>37</v>
      </c>
      <c r="H15" s="39" t="str">
        <f t="shared" si="0"/>
        <v>Non</v>
      </c>
      <c r="I15" s="14">
        <f t="shared" si="1"/>
        <v>58</v>
      </c>
      <c r="J15" s="117"/>
      <c r="K15" s="146">
        <f t="shared" si="2"/>
        <v>0</v>
      </c>
      <c r="L15" s="15"/>
      <c r="M15" s="16"/>
      <c r="N15" s="54">
        <v>32</v>
      </c>
      <c r="O15" s="16">
        <v>26</v>
      </c>
      <c r="P15" s="54"/>
      <c r="Q15" s="55"/>
      <c r="R15" s="59"/>
      <c r="S15" s="16"/>
      <c r="T15" s="59"/>
      <c r="U15" s="55"/>
      <c r="V15" s="59"/>
      <c r="W15" s="16"/>
      <c r="X15" s="59"/>
      <c r="Y15" s="16"/>
      <c r="Z15" s="59"/>
      <c r="AA15" s="55"/>
      <c r="AB15" s="59"/>
      <c r="AC15" s="16"/>
      <c r="AD15" s="54"/>
      <c r="AE15" s="55"/>
      <c r="AF15" s="59"/>
      <c r="AG15" s="16"/>
      <c r="AH15" s="59"/>
      <c r="AI15" s="16"/>
      <c r="AJ15" s="55"/>
      <c r="AK15" s="82"/>
      <c r="AL15" s="4">
        <f t="shared" si="3"/>
        <v>32</v>
      </c>
      <c r="AM15" s="5">
        <f t="shared" si="4"/>
        <v>2</v>
      </c>
      <c r="AN15" s="94">
        <f t="shared" si="5"/>
        <v>0</v>
      </c>
      <c r="AO15" s="4">
        <f t="shared" si="5"/>
        <v>0</v>
      </c>
      <c r="AP15" s="4">
        <f t="shared" si="5"/>
        <v>0</v>
      </c>
      <c r="AQ15" s="4">
        <f t="shared" si="5"/>
        <v>0</v>
      </c>
      <c r="AR15" s="4">
        <f t="shared" si="5"/>
        <v>0</v>
      </c>
      <c r="AS15" s="4">
        <f t="shared" si="5"/>
        <v>0</v>
      </c>
      <c r="AT15" s="4">
        <f t="shared" si="5"/>
        <v>0</v>
      </c>
      <c r="AU15" s="4">
        <f t="shared" si="5"/>
        <v>0</v>
      </c>
      <c r="AV15" s="4">
        <f t="shared" si="5"/>
        <v>0</v>
      </c>
      <c r="AW15" s="4">
        <f t="shared" si="5"/>
        <v>0</v>
      </c>
      <c r="AX15" s="4">
        <f t="shared" si="5"/>
        <v>0</v>
      </c>
      <c r="AY15" s="4">
        <f t="shared" si="5"/>
        <v>0</v>
      </c>
      <c r="AZ15" s="4">
        <f t="shared" si="5"/>
        <v>0</v>
      </c>
      <c r="BA15" s="95">
        <f t="shared" si="5"/>
        <v>0</v>
      </c>
      <c r="BB15" s="96"/>
    </row>
    <row r="16" spans="1:54" s="97" customFormat="1" ht="24.95" customHeight="1">
      <c r="A16" s="62">
        <f t="shared" si="6"/>
        <v>11</v>
      </c>
      <c r="B16" s="51"/>
      <c r="C16" s="71"/>
      <c r="D16" s="57" t="s">
        <v>74</v>
      </c>
      <c r="E16" s="57" t="s">
        <v>75</v>
      </c>
      <c r="F16" s="58"/>
      <c r="G16" s="151" t="s">
        <v>29</v>
      </c>
      <c r="H16" s="39" t="str">
        <f t="shared" si="0"/>
        <v>Non</v>
      </c>
      <c r="I16" s="14">
        <f t="shared" si="1"/>
        <v>56</v>
      </c>
      <c r="J16" s="124"/>
      <c r="K16" s="146">
        <f t="shared" si="2"/>
        <v>0</v>
      </c>
      <c r="L16" s="70">
        <v>11</v>
      </c>
      <c r="M16" s="16">
        <v>17</v>
      </c>
      <c r="N16" s="65">
        <v>14</v>
      </c>
      <c r="O16" s="64">
        <v>14</v>
      </c>
      <c r="P16" s="65"/>
      <c r="Q16" s="66"/>
      <c r="R16" s="67"/>
      <c r="S16" s="64"/>
      <c r="T16" s="67"/>
      <c r="U16" s="66"/>
      <c r="V16" s="67"/>
      <c r="W16" s="64"/>
      <c r="X16" s="67"/>
      <c r="Y16" s="64"/>
      <c r="Z16" s="67"/>
      <c r="AA16" s="66"/>
      <c r="AB16" s="67"/>
      <c r="AC16" s="64"/>
      <c r="AD16" s="65"/>
      <c r="AE16" s="66"/>
      <c r="AF16" s="67"/>
      <c r="AG16" s="64"/>
      <c r="AH16" s="67"/>
      <c r="AI16" s="64"/>
      <c r="AJ16" s="66"/>
      <c r="AK16" s="83"/>
      <c r="AL16" s="4">
        <f t="shared" si="3"/>
        <v>17</v>
      </c>
      <c r="AM16" s="5">
        <f t="shared" si="4"/>
        <v>4</v>
      </c>
      <c r="AN16" s="94">
        <f t="shared" ref="AN16:BA35" si="7">IF($AM16&gt;Nbcourse+AN$3-1-$J16,LARGE($L16:$AK16,Nbcourse+AN$3-$J16),0)</f>
        <v>0</v>
      </c>
      <c r="AO16" s="4">
        <f t="shared" si="7"/>
        <v>0</v>
      </c>
      <c r="AP16" s="4">
        <f t="shared" si="7"/>
        <v>0</v>
      </c>
      <c r="AQ16" s="4">
        <f t="shared" si="7"/>
        <v>0</v>
      </c>
      <c r="AR16" s="4">
        <f t="shared" si="7"/>
        <v>0</v>
      </c>
      <c r="AS16" s="4">
        <f t="shared" si="7"/>
        <v>0</v>
      </c>
      <c r="AT16" s="4">
        <f t="shared" si="7"/>
        <v>0</v>
      </c>
      <c r="AU16" s="4">
        <f t="shared" si="7"/>
        <v>0</v>
      </c>
      <c r="AV16" s="4">
        <f t="shared" si="7"/>
        <v>0</v>
      </c>
      <c r="AW16" s="4">
        <f t="shared" si="7"/>
        <v>0</v>
      </c>
      <c r="AX16" s="4">
        <f t="shared" si="7"/>
        <v>0</v>
      </c>
      <c r="AY16" s="4">
        <f t="shared" si="7"/>
        <v>0</v>
      </c>
      <c r="AZ16" s="4">
        <f t="shared" si="7"/>
        <v>0</v>
      </c>
      <c r="BA16" s="95">
        <f t="shared" si="7"/>
        <v>0</v>
      </c>
      <c r="BB16" s="96"/>
    </row>
    <row r="17" spans="1:54" s="97" customFormat="1" ht="24.95" customHeight="1">
      <c r="A17" s="39">
        <f t="shared" si="6"/>
        <v>12</v>
      </c>
      <c r="B17" s="51"/>
      <c r="C17" s="52"/>
      <c r="D17" s="151" t="s">
        <v>72</v>
      </c>
      <c r="E17" s="57" t="s">
        <v>46</v>
      </c>
      <c r="F17" s="58"/>
      <c r="G17" s="151" t="s">
        <v>27</v>
      </c>
      <c r="H17" s="39" t="str">
        <f t="shared" si="0"/>
        <v>Non</v>
      </c>
      <c r="I17" s="14">
        <f t="shared" si="1"/>
        <v>54</v>
      </c>
      <c r="J17" s="117"/>
      <c r="K17" s="146">
        <f t="shared" si="2"/>
        <v>0</v>
      </c>
      <c r="L17" s="15">
        <v>20</v>
      </c>
      <c r="M17" s="16">
        <v>19</v>
      </c>
      <c r="N17" s="54">
        <v>10</v>
      </c>
      <c r="O17" s="16">
        <v>5</v>
      </c>
      <c r="P17" s="54"/>
      <c r="Q17" s="55"/>
      <c r="R17" s="59"/>
      <c r="S17" s="16"/>
      <c r="T17" s="59"/>
      <c r="U17" s="55"/>
      <c r="V17" s="59"/>
      <c r="W17" s="16"/>
      <c r="X17" s="59"/>
      <c r="Y17" s="16"/>
      <c r="Z17" s="59"/>
      <c r="AA17" s="55"/>
      <c r="AB17" s="59"/>
      <c r="AC17" s="16"/>
      <c r="AD17" s="54"/>
      <c r="AE17" s="55"/>
      <c r="AF17" s="59"/>
      <c r="AG17" s="16"/>
      <c r="AH17" s="59"/>
      <c r="AI17" s="16"/>
      <c r="AJ17" s="55"/>
      <c r="AK17" s="82"/>
      <c r="AL17" s="4">
        <f t="shared" si="3"/>
        <v>20</v>
      </c>
      <c r="AM17" s="5">
        <f t="shared" si="4"/>
        <v>4</v>
      </c>
      <c r="AN17" s="94">
        <f t="shared" si="7"/>
        <v>0</v>
      </c>
      <c r="AO17" s="4">
        <f t="shared" si="7"/>
        <v>0</v>
      </c>
      <c r="AP17" s="4">
        <f t="shared" si="7"/>
        <v>0</v>
      </c>
      <c r="AQ17" s="4">
        <f t="shared" si="7"/>
        <v>0</v>
      </c>
      <c r="AR17" s="4">
        <f t="shared" si="7"/>
        <v>0</v>
      </c>
      <c r="AS17" s="4">
        <f t="shared" si="7"/>
        <v>0</v>
      </c>
      <c r="AT17" s="4">
        <f t="shared" si="7"/>
        <v>0</v>
      </c>
      <c r="AU17" s="4">
        <f t="shared" si="7"/>
        <v>0</v>
      </c>
      <c r="AV17" s="4">
        <f t="shared" si="7"/>
        <v>0</v>
      </c>
      <c r="AW17" s="4">
        <f t="shared" si="7"/>
        <v>0</v>
      </c>
      <c r="AX17" s="4">
        <f t="shared" si="7"/>
        <v>0</v>
      </c>
      <c r="AY17" s="4">
        <f t="shared" si="7"/>
        <v>0</v>
      </c>
      <c r="AZ17" s="4">
        <f t="shared" si="7"/>
        <v>0</v>
      </c>
      <c r="BA17" s="95">
        <f t="shared" si="7"/>
        <v>0</v>
      </c>
      <c r="BB17" s="96"/>
    </row>
    <row r="18" spans="1:54" s="97" customFormat="1" ht="24.95" customHeight="1">
      <c r="A18" s="39">
        <f t="shared" si="6"/>
        <v>13</v>
      </c>
      <c r="B18" s="51"/>
      <c r="C18" s="56"/>
      <c r="D18" s="57" t="s">
        <v>68</v>
      </c>
      <c r="E18" s="57" t="s">
        <v>67</v>
      </c>
      <c r="F18" s="58"/>
      <c r="G18" s="151" t="s">
        <v>31</v>
      </c>
      <c r="H18" s="39" t="str">
        <f t="shared" si="0"/>
        <v>Non</v>
      </c>
      <c r="I18" s="14">
        <f t="shared" si="1"/>
        <v>52</v>
      </c>
      <c r="J18" s="117"/>
      <c r="K18" s="146">
        <f t="shared" si="2"/>
        <v>0</v>
      </c>
      <c r="L18" s="15">
        <v>26</v>
      </c>
      <c r="M18" s="16">
        <v>26</v>
      </c>
      <c r="N18" s="54"/>
      <c r="O18" s="16"/>
      <c r="P18" s="54"/>
      <c r="Q18" s="55"/>
      <c r="R18" s="59"/>
      <c r="S18" s="16"/>
      <c r="T18" s="59"/>
      <c r="U18" s="55"/>
      <c r="V18" s="59"/>
      <c r="W18" s="16"/>
      <c r="X18" s="59"/>
      <c r="Y18" s="16"/>
      <c r="Z18" s="59"/>
      <c r="AA18" s="55"/>
      <c r="AB18" s="59"/>
      <c r="AC18" s="16"/>
      <c r="AD18" s="54"/>
      <c r="AE18" s="55"/>
      <c r="AF18" s="59"/>
      <c r="AG18" s="16"/>
      <c r="AH18" s="59"/>
      <c r="AI18" s="16"/>
      <c r="AJ18" s="55"/>
      <c r="AK18" s="82"/>
      <c r="AL18" s="4">
        <f t="shared" si="3"/>
        <v>26</v>
      </c>
      <c r="AM18" s="5">
        <f t="shared" si="4"/>
        <v>2</v>
      </c>
      <c r="AN18" s="94">
        <f t="shared" si="7"/>
        <v>0</v>
      </c>
      <c r="AO18" s="4">
        <f t="shared" si="7"/>
        <v>0</v>
      </c>
      <c r="AP18" s="4">
        <f t="shared" si="7"/>
        <v>0</v>
      </c>
      <c r="AQ18" s="4">
        <f t="shared" si="7"/>
        <v>0</v>
      </c>
      <c r="AR18" s="4">
        <f t="shared" si="7"/>
        <v>0</v>
      </c>
      <c r="AS18" s="4">
        <f t="shared" si="7"/>
        <v>0</v>
      </c>
      <c r="AT18" s="4">
        <f t="shared" si="7"/>
        <v>0</v>
      </c>
      <c r="AU18" s="4">
        <f t="shared" si="7"/>
        <v>0</v>
      </c>
      <c r="AV18" s="4">
        <f t="shared" si="7"/>
        <v>0</v>
      </c>
      <c r="AW18" s="4">
        <f t="shared" si="7"/>
        <v>0</v>
      </c>
      <c r="AX18" s="4">
        <f t="shared" si="7"/>
        <v>0</v>
      </c>
      <c r="AY18" s="4">
        <f t="shared" si="7"/>
        <v>0</v>
      </c>
      <c r="AZ18" s="4">
        <f t="shared" si="7"/>
        <v>0</v>
      </c>
      <c r="BA18" s="95">
        <f t="shared" si="7"/>
        <v>0</v>
      </c>
      <c r="BB18" s="96"/>
    </row>
    <row r="19" spans="1:54" s="97" customFormat="1" ht="24.95" customHeight="1">
      <c r="A19" s="39">
        <f t="shared" si="6"/>
        <v>14</v>
      </c>
      <c r="B19" s="51"/>
      <c r="C19" s="52"/>
      <c r="D19" s="57" t="s">
        <v>211</v>
      </c>
      <c r="E19" s="57" t="s">
        <v>47</v>
      </c>
      <c r="F19" s="58"/>
      <c r="G19" s="57" t="s">
        <v>29</v>
      </c>
      <c r="H19" s="39" t="str">
        <f t="shared" si="0"/>
        <v>Non</v>
      </c>
      <c r="I19" s="14">
        <f t="shared" si="1"/>
        <v>50</v>
      </c>
      <c r="J19" s="117"/>
      <c r="K19" s="146">
        <f t="shared" si="2"/>
        <v>4</v>
      </c>
      <c r="L19" s="15"/>
      <c r="M19" s="16"/>
      <c r="N19" s="54">
        <v>26</v>
      </c>
      <c r="O19" s="16">
        <v>20</v>
      </c>
      <c r="P19" s="54"/>
      <c r="Q19" s="55"/>
      <c r="R19" s="59"/>
      <c r="S19" s="16"/>
      <c r="T19" s="59"/>
      <c r="U19" s="55"/>
      <c r="V19" s="59"/>
      <c r="W19" s="16"/>
      <c r="X19" s="59"/>
      <c r="Y19" s="16"/>
      <c r="Z19" s="59"/>
      <c r="AA19" s="55"/>
      <c r="AB19" s="59"/>
      <c r="AC19" s="16"/>
      <c r="AD19" s="54"/>
      <c r="AE19" s="55"/>
      <c r="AF19" s="59"/>
      <c r="AG19" s="16"/>
      <c r="AH19" s="59"/>
      <c r="AI19" s="16"/>
      <c r="AJ19" s="55"/>
      <c r="AK19" s="82"/>
      <c r="AL19" s="4">
        <f t="shared" si="3"/>
        <v>26</v>
      </c>
      <c r="AM19" s="5">
        <f t="shared" si="4"/>
        <v>2</v>
      </c>
      <c r="AN19" s="94">
        <f t="shared" si="7"/>
        <v>0</v>
      </c>
      <c r="AO19" s="4">
        <f t="shared" si="7"/>
        <v>0</v>
      </c>
      <c r="AP19" s="4">
        <f t="shared" si="7"/>
        <v>0</v>
      </c>
      <c r="AQ19" s="4">
        <f t="shared" si="7"/>
        <v>0</v>
      </c>
      <c r="AR19" s="4">
        <f t="shared" si="7"/>
        <v>0</v>
      </c>
      <c r="AS19" s="4">
        <f t="shared" si="7"/>
        <v>0</v>
      </c>
      <c r="AT19" s="4">
        <f t="shared" si="7"/>
        <v>0</v>
      </c>
      <c r="AU19" s="4">
        <f t="shared" si="7"/>
        <v>0</v>
      </c>
      <c r="AV19" s="4">
        <f t="shared" si="7"/>
        <v>0</v>
      </c>
      <c r="AW19" s="4">
        <f t="shared" si="7"/>
        <v>0</v>
      </c>
      <c r="AX19" s="4">
        <f t="shared" si="7"/>
        <v>0</v>
      </c>
      <c r="AY19" s="4">
        <f t="shared" si="7"/>
        <v>0</v>
      </c>
      <c r="AZ19" s="4">
        <f t="shared" si="7"/>
        <v>0</v>
      </c>
      <c r="BA19" s="95">
        <f t="shared" si="7"/>
        <v>0</v>
      </c>
      <c r="BB19" s="96"/>
    </row>
    <row r="20" spans="1:54" s="97" customFormat="1" ht="24.95" customHeight="1">
      <c r="A20" s="39">
        <f t="shared" si="6"/>
        <v>15</v>
      </c>
      <c r="B20" s="51"/>
      <c r="C20" s="52"/>
      <c r="D20" s="57" t="s">
        <v>84</v>
      </c>
      <c r="E20" s="57" t="s">
        <v>85</v>
      </c>
      <c r="F20" s="58"/>
      <c r="G20" s="57" t="s">
        <v>78</v>
      </c>
      <c r="H20" s="39" t="str">
        <f t="shared" si="0"/>
        <v>Non</v>
      </c>
      <c r="I20" s="14">
        <f t="shared" si="1"/>
        <v>46</v>
      </c>
      <c r="J20" s="117"/>
      <c r="K20" s="146">
        <f t="shared" si="2"/>
        <v>0</v>
      </c>
      <c r="L20" s="15">
        <v>13</v>
      </c>
      <c r="M20" s="16">
        <v>13</v>
      </c>
      <c r="N20" s="54">
        <v>11</v>
      </c>
      <c r="O20" s="16">
        <v>9</v>
      </c>
      <c r="P20" s="54"/>
      <c r="Q20" s="55"/>
      <c r="R20" s="59"/>
      <c r="S20" s="16"/>
      <c r="T20" s="59"/>
      <c r="U20" s="55"/>
      <c r="V20" s="59"/>
      <c r="W20" s="16"/>
      <c r="X20" s="59"/>
      <c r="Y20" s="16"/>
      <c r="Z20" s="59"/>
      <c r="AA20" s="55"/>
      <c r="AB20" s="59"/>
      <c r="AC20" s="16"/>
      <c r="AD20" s="54"/>
      <c r="AE20" s="55"/>
      <c r="AF20" s="59"/>
      <c r="AG20" s="16"/>
      <c r="AH20" s="59"/>
      <c r="AI20" s="16"/>
      <c r="AJ20" s="55"/>
      <c r="AK20" s="82"/>
      <c r="AL20" s="4">
        <f t="shared" si="3"/>
        <v>13</v>
      </c>
      <c r="AM20" s="5">
        <f t="shared" si="4"/>
        <v>4</v>
      </c>
      <c r="AN20" s="94">
        <f t="shared" si="7"/>
        <v>0</v>
      </c>
      <c r="AO20" s="4">
        <f t="shared" si="7"/>
        <v>0</v>
      </c>
      <c r="AP20" s="4">
        <f t="shared" si="7"/>
        <v>0</v>
      </c>
      <c r="AQ20" s="4">
        <f t="shared" si="7"/>
        <v>0</v>
      </c>
      <c r="AR20" s="4">
        <f t="shared" si="7"/>
        <v>0</v>
      </c>
      <c r="AS20" s="4">
        <f t="shared" si="7"/>
        <v>0</v>
      </c>
      <c r="AT20" s="4">
        <f t="shared" si="7"/>
        <v>0</v>
      </c>
      <c r="AU20" s="4">
        <f t="shared" si="7"/>
        <v>0</v>
      </c>
      <c r="AV20" s="4">
        <f t="shared" si="7"/>
        <v>0</v>
      </c>
      <c r="AW20" s="4">
        <f t="shared" si="7"/>
        <v>0</v>
      </c>
      <c r="AX20" s="4">
        <f t="shared" si="7"/>
        <v>0</v>
      </c>
      <c r="AY20" s="4">
        <f t="shared" si="7"/>
        <v>0</v>
      </c>
      <c r="AZ20" s="4">
        <f t="shared" si="7"/>
        <v>0</v>
      </c>
      <c r="BA20" s="95">
        <f t="shared" si="7"/>
        <v>0</v>
      </c>
      <c r="BB20" s="96"/>
    </row>
    <row r="21" spans="1:54" s="97" customFormat="1" ht="24.95" customHeight="1">
      <c r="A21" s="39">
        <f t="shared" si="6"/>
        <v>16</v>
      </c>
      <c r="B21" s="51"/>
      <c r="C21" s="56"/>
      <c r="D21" s="151" t="s">
        <v>86</v>
      </c>
      <c r="E21" s="57" t="s">
        <v>87</v>
      </c>
      <c r="F21" s="58"/>
      <c r="G21" s="151" t="s">
        <v>27</v>
      </c>
      <c r="H21" s="39" t="str">
        <f t="shared" si="0"/>
        <v>Non</v>
      </c>
      <c r="I21" s="14">
        <f t="shared" si="1"/>
        <v>41</v>
      </c>
      <c r="J21" s="117"/>
      <c r="K21" s="146">
        <f t="shared" si="2"/>
        <v>0</v>
      </c>
      <c r="L21" s="15">
        <v>14</v>
      </c>
      <c r="M21" s="16">
        <v>12</v>
      </c>
      <c r="N21" s="54">
        <v>8</v>
      </c>
      <c r="O21" s="16">
        <v>7</v>
      </c>
      <c r="P21" s="54"/>
      <c r="Q21" s="55"/>
      <c r="R21" s="59"/>
      <c r="S21" s="16"/>
      <c r="T21" s="59"/>
      <c r="U21" s="55"/>
      <c r="V21" s="59"/>
      <c r="W21" s="16"/>
      <c r="X21" s="59"/>
      <c r="Y21" s="16"/>
      <c r="Z21" s="59"/>
      <c r="AA21" s="55"/>
      <c r="AB21" s="59"/>
      <c r="AC21" s="16"/>
      <c r="AD21" s="54"/>
      <c r="AE21" s="55"/>
      <c r="AF21" s="59"/>
      <c r="AG21" s="16"/>
      <c r="AH21" s="59"/>
      <c r="AI21" s="16"/>
      <c r="AJ21" s="55"/>
      <c r="AK21" s="82"/>
      <c r="AL21" s="4">
        <f t="shared" si="3"/>
        <v>14</v>
      </c>
      <c r="AM21" s="5">
        <f t="shared" si="4"/>
        <v>4</v>
      </c>
      <c r="AN21" s="94">
        <f t="shared" si="7"/>
        <v>0</v>
      </c>
      <c r="AO21" s="4">
        <f t="shared" si="7"/>
        <v>0</v>
      </c>
      <c r="AP21" s="4">
        <f t="shared" si="7"/>
        <v>0</v>
      </c>
      <c r="AQ21" s="4">
        <f t="shared" si="7"/>
        <v>0</v>
      </c>
      <c r="AR21" s="4">
        <f t="shared" si="7"/>
        <v>0</v>
      </c>
      <c r="AS21" s="4">
        <f t="shared" si="7"/>
        <v>0</v>
      </c>
      <c r="AT21" s="4">
        <f t="shared" si="7"/>
        <v>0</v>
      </c>
      <c r="AU21" s="4">
        <f t="shared" si="7"/>
        <v>0</v>
      </c>
      <c r="AV21" s="4">
        <f t="shared" si="7"/>
        <v>0</v>
      </c>
      <c r="AW21" s="4">
        <f t="shared" si="7"/>
        <v>0</v>
      </c>
      <c r="AX21" s="4">
        <f t="shared" si="7"/>
        <v>0</v>
      </c>
      <c r="AY21" s="4">
        <f t="shared" si="7"/>
        <v>0</v>
      </c>
      <c r="AZ21" s="4">
        <f t="shared" si="7"/>
        <v>0</v>
      </c>
      <c r="BA21" s="95">
        <f t="shared" si="7"/>
        <v>0</v>
      </c>
      <c r="BB21" s="96"/>
    </row>
    <row r="22" spans="1:54" s="97" customFormat="1" ht="24.95" customHeight="1">
      <c r="A22" s="39">
        <f t="shared" si="6"/>
        <v>17</v>
      </c>
      <c r="B22" s="51"/>
      <c r="C22" s="56"/>
      <c r="D22" s="57" t="s">
        <v>212</v>
      </c>
      <c r="E22" s="57" t="s">
        <v>213</v>
      </c>
      <c r="F22" s="58"/>
      <c r="G22" s="57" t="s">
        <v>189</v>
      </c>
      <c r="H22" s="39" t="str">
        <f t="shared" si="0"/>
        <v>Non</v>
      </c>
      <c r="I22" s="14">
        <f t="shared" si="1"/>
        <v>37</v>
      </c>
      <c r="J22" s="117"/>
      <c r="K22" s="146">
        <f t="shared" si="2"/>
        <v>0</v>
      </c>
      <c r="L22" s="15"/>
      <c r="M22" s="16"/>
      <c r="N22" s="54">
        <v>20</v>
      </c>
      <c r="O22" s="16">
        <v>17</v>
      </c>
      <c r="P22" s="54"/>
      <c r="Q22" s="55"/>
      <c r="R22" s="59"/>
      <c r="S22" s="16"/>
      <c r="T22" s="59"/>
      <c r="U22" s="55"/>
      <c r="V22" s="59"/>
      <c r="W22" s="16"/>
      <c r="X22" s="59"/>
      <c r="Y22" s="16"/>
      <c r="Z22" s="59"/>
      <c r="AA22" s="55"/>
      <c r="AB22" s="59"/>
      <c r="AC22" s="16"/>
      <c r="AD22" s="54"/>
      <c r="AE22" s="55"/>
      <c r="AF22" s="59"/>
      <c r="AG22" s="16"/>
      <c r="AH22" s="59"/>
      <c r="AI22" s="16"/>
      <c r="AJ22" s="55"/>
      <c r="AK22" s="82"/>
      <c r="AL22" s="4">
        <f t="shared" si="3"/>
        <v>20</v>
      </c>
      <c r="AM22" s="5">
        <f t="shared" si="4"/>
        <v>2</v>
      </c>
      <c r="AN22" s="94">
        <f t="shared" si="7"/>
        <v>0</v>
      </c>
      <c r="AO22" s="4">
        <f t="shared" si="7"/>
        <v>0</v>
      </c>
      <c r="AP22" s="4">
        <f t="shared" si="7"/>
        <v>0</v>
      </c>
      <c r="AQ22" s="4">
        <f t="shared" si="7"/>
        <v>0</v>
      </c>
      <c r="AR22" s="4">
        <f t="shared" si="7"/>
        <v>0</v>
      </c>
      <c r="AS22" s="4">
        <f t="shared" si="7"/>
        <v>0</v>
      </c>
      <c r="AT22" s="4">
        <f t="shared" si="7"/>
        <v>0</v>
      </c>
      <c r="AU22" s="4">
        <f t="shared" si="7"/>
        <v>0</v>
      </c>
      <c r="AV22" s="4">
        <f t="shared" si="7"/>
        <v>0</v>
      </c>
      <c r="AW22" s="4">
        <f t="shared" si="7"/>
        <v>0</v>
      </c>
      <c r="AX22" s="4">
        <f t="shared" si="7"/>
        <v>0</v>
      </c>
      <c r="AY22" s="4">
        <f t="shared" si="7"/>
        <v>0</v>
      </c>
      <c r="AZ22" s="4">
        <f t="shared" si="7"/>
        <v>0</v>
      </c>
      <c r="BA22" s="95">
        <f t="shared" si="7"/>
        <v>0</v>
      </c>
      <c r="BB22" s="96"/>
    </row>
    <row r="23" spans="1:54" s="97" customFormat="1" ht="24.95" customHeight="1">
      <c r="A23" s="39">
        <f t="shared" si="6"/>
        <v>18</v>
      </c>
      <c r="B23" s="51"/>
      <c r="C23" s="56"/>
      <c r="D23" s="57" t="s">
        <v>214</v>
      </c>
      <c r="E23" s="57" t="s">
        <v>215</v>
      </c>
      <c r="F23" s="58"/>
      <c r="G23" s="57" t="s">
        <v>184</v>
      </c>
      <c r="H23" s="39" t="str">
        <f t="shared" si="0"/>
        <v>Non</v>
      </c>
      <c r="I23" s="14">
        <f t="shared" si="1"/>
        <v>36</v>
      </c>
      <c r="J23" s="117"/>
      <c r="K23" s="146">
        <f t="shared" si="2"/>
        <v>0</v>
      </c>
      <c r="L23" s="15"/>
      <c r="M23" s="16"/>
      <c r="N23" s="54">
        <v>18</v>
      </c>
      <c r="O23" s="16">
        <v>18</v>
      </c>
      <c r="P23" s="54"/>
      <c r="Q23" s="55"/>
      <c r="R23" s="59"/>
      <c r="S23" s="16"/>
      <c r="T23" s="59"/>
      <c r="U23" s="55"/>
      <c r="V23" s="59"/>
      <c r="W23" s="16"/>
      <c r="X23" s="59"/>
      <c r="Y23" s="16"/>
      <c r="Z23" s="59"/>
      <c r="AA23" s="55"/>
      <c r="AB23" s="59"/>
      <c r="AC23" s="16"/>
      <c r="AD23" s="54"/>
      <c r="AE23" s="55"/>
      <c r="AF23" s="59"/>
      <c r="AG23" s="16"/>
      <c r="AH23" s="59"/>
      <c r="AI23" s="16"/>
      <c r="AJ23" s="55"/>
      <c r="AK23" s="82"/>
      <c r="AL23" s="4">
        <f t="shared" si="3"/>
        <v>18</v>
      </c>
      <c r="AM23" s="5">
        <f t="shared" si="4"/>
        <v>2</v>
      </c>
      <c r="AN23" s="94">
        <f t="shared" si="7"/>
        <v>0</v>
      </c>
      <c r="AO23" s="4">
        <f t="shared" si="7"/>
        <v>0</v>
      </c>
      <c r="AP23" s="4">
        <f t="shared" si="7"/>
        <v>0</v>
      </c>
      <c r="AQ23" s="4">
        <f t="shared" si="7"/>
        <v>0</v>
      </c>
      <c r="AR23" s="4">
        <f t="shared" si="7"/>
        <v>0</v>
      </c>
      <c r="AS23" s="4">
        <f t="shared" si="7"/>
        <v>0</v>
      </c>
      <c r="AT23" s="4">
        <f t="shared" si="7"/>
        <v>0</v>
      </c>
      <c r="AU23" s="4">
        <f t="shared" si="7"/>
        <v>0</v>
      </c>
      <c r="AV23" s="4">
        <f t="shared" si="7"/>
        <v>0</v>
      </c>
      <c r="AW23" s="4">
        <f t="shared" si="7"/>
        <v>0</v>
      </c>
      <c r="AX23" s="4">
        <f t="shared" si="7"/>
        <v>0</v>
      </c>
      <c r="AY23" s="4">
        <f t="shared" si="7"/>
        <v>0</v>
      </c>
      <c r="AZ23" s="4">
        <f t="shared" si="7"/>
        <v>0</v>
      </c>
      <c r="BA23" s="95">
        <f t="shared" si="7"/>
        <v>0</v>
      </c>
      <c r="BB23" s="96"/>
    </row>
    <row r="24" spans="1:54" s="97" customFormat="1" ht="24.95" customHeight="1">
      <c r="A24" s="39">
        <f t="shared" si="6"/>
        <v>19</v>
      </c>
      <c r="B24" s="51"/>
      <c r="C24" s="56"/>
      <c r="D24" s="57" t="s">
        <v>90</v>
      </c>
      <c r="E24" s="57" t="s">
        <v>91</v>
      </c>
      <c r="F24" s="58"/>
      <c r="G24" s="57" t="s">
        <v>28</v>
      </c>
      <c r="H24" s="39" t="str">
        <f t="shared" si="0"/>
        <v>Non</v>
      </c>
      <c r="I24" s="14">
        <f t="shared" si="1"/>
        <v>32</v>
      </c>
      <c r="J24" s="117"/>
      <c r="K24" s="146">
        <f t="shared" si="2"/>
        <v>0</v>
      </c>
      <c r="L24" s="15">
        <v>22</v>
      </c>
      <c r="M24" s="16">
        <v>10</v>
      </c>
      <c r="N24" s="54"/>
      <c r="O24" s="16"/>
      <c r="P24" s="54"/>
      <c r="Q24" s="55"/>
      <c r="R24" s="59"/>
      <c r="S24" s="16"/>
      <c r="T24" s="59"/>
      <c r="U24" s="55"/>
      <c r="V24" s="59"/>
      <c r="W24" s="16"/>
      <c r="X24" s="59"/>
      <c r="Y24" s="16"/>
      <c r="Z24" s="59"/>
      <c r="AA24" s="55"/>
      <c r="AB24" s="59"/>
      <c r="AC24" s="16"/>
      <c r="AD24" s="54"/>
      <c r="AE24" s="55"/>
      <c r="AF24" s="59"/>
      <c r="AG24" s="16"/>
      <c r="AH24" s="59"/>
      <c r="AI24" s="16"/>
      <c r="AJ24" s="55"/>
      <c r="AK24" s="82"/>
      <c r="AL24" s="4">
        <f t="shared" si="3"/>
        <v>22</v>
      </c>
      <c r="AM24" s="5">
        <f t="shared" si="4"/>
        <v>2</v>
      </c>
      <c r="AN24" s="94">
        <f t="shared" si="7"/>
        <v>0</v>
      </c>
      <c r="AO24" s="4">
        <f t="shared" si="7"/>
        <v>0</v>
      </c>
      <c r="AP24" s="4">
        <f t="shared" si="7"/>
        <v>0</v>
      </c>
      <c r="AQ24" s="4">
        <f t="shared" si="7"/>
        <v>0</v>
      </c>
      <c r="AR24" s="4">
        <f t="shared" si="7"/>
        <v>0</v>
      </c>
      <c r="AS24" s="4">
        <f t="shared" si="7"/>
        <v>0</v>
      </c>
      <c r="AT24" s="4">
        <f t="shared" si="7"/>
        <v>0</v>
      </c>
      <c r="AU24" s="4">
        <f t="shared" si="7"/>
        <v>0</v>
      </c>
      <c r="AV24" s="4">
        <f t="shared" si="7"/>
        <v>0</v>
      </c>
      <c r="AW24" s="4">
        <f t="shared" si="7"/>
        <v>0</v>
      </c>
      <c r="AX24" s="4">
        <f t="shared" si="7"/>
        <v>0</v>
      </c>
      <c r="AY24" s="4">
        <f t="shared" si="7"/>
        <v>0</v>
      </c>
      <c r="AZ24" s="4">
        <f t="shared" si="7"/>
        <v>0</v>
      </c>
      <c r="BA24" s="95">
        <f t="shared" si="7"/>
        <v>0</v>
      </c>
      <c r="BB24" s="96"/>
    </row>
    <row r="25" spans="1:54" s="97" customFormat="1" ht="24.95" customHeight="1">
      <c r="A25" s="39">
        <f t="shared" si="6"/>
        <v>20</v>
      </c>
      <c r="B25" s="51"/>
      <c r="C25" s="52"/>
      <c r="D25" s="57" t="s">
        <v>79</v>
      </c>
      <c r="E25" s="57" t="s">
        <v>80</v>
      </c>
      <c r="F25" s="58"/>
      <c r="G25" s="151" t="s">
        <v>29</v>
      </c>
      <c r="H25" s="39" t="str">
        <f t="shared" si="0"/>
        <v>Non</v>
      </c>
      <c r="I25" s="14">
        <f t="shared" si="1"/>
        <v>31</v>
      </c>
      <c r="J25" s="117"/>
      <c r="K25" s="146">
        <f t="shared" si="2"/>
        <v>0</v>
      </c>
      <c r="L25" s="15">
        <v>16</v>
      </c>
      <c r="M25" s="16">
        <v>15</v>
      </c>
      <c r="N25" s="54"/>
      <c r="O25" s="16"/>
      <c r="P25" s="54"/>
      <c r="Q25" s="55"/>
      <c r="R25" s="59"/>
      <c r="S25" s="16"/>
      <c r="T25" s="59"/>
      <c r="U25" s="55"/>
      <c r="V25" s="59"/>
      <c r="W25" s="16"/>
      <c r="X25" s="59"/>
      <c r="Y25" s="16"/>
      <c r="Z25" s="59"/>
      <c r="AA25" s="55"/>
      <c r="AB25" s="59"/>
      <c r="AC25" s="16"/>
      <c r="AD25" s="54"/>
      <c r="AE25" s="55"/>
      <c r="AF25" s="59"/>
      <c r="AG25" s="16"/>
      <c r="AH25" s="59"/>
      <c r="AI25" s="16"/>
      <c r="AJ25" s="55"/>
      <c r="AK25" s="82"/>
      <c r="AL25" s="4">
        <f t="shared" si="3"/>
        <v>16</v>
      </c>
      <c r="AM25" s="5">
        <f t="shared" ref="AM25:AM34" si="8">COUNTA(L25:AK25)</f>
        <v>2</v>
      </c>
      <c r="AN25" s="94">
        <f t="shared" si="7"/>
        <v>0</v>
      </c>
      <c r="AO25" s="4">
        <f t="shared" si="7"/>
        <v>0</v>
      </c>
      <c r="AP25" s="4">
        <f t="shared" si="7"/>
        <v>0</v>
      </c>
      <c r="AQ25" s="4">
        <f t="shared" si="7"/>
        <v>0</v>
      </c>
      <c r="AR25" s="4">
        <f t="shared" si="7"/>
        <v>0</v>
      </c>
      <c r="AS25" s="4">
        <f t="shared" si="7"/>
        <v>0</v>
      </c>
      <c r="AT25" s="4">
        <f t="shared" si="7"/>
        <v>0</v>
      </c>
      <c r="AU25" s="4">
        <f t="shared" si="7"/>
        <v>0</v>
      </c>
      <c r="AV25" s="4">
        <f t="shared" si="7"/>
        <v>0</v>
      </c>
      <c r="AW25" s="4">
        <f t="shared" si="7"/>
        <v>0</v>
      </c>
      <c r="AX25" s="4">
        <f t="shared" si="7"/>
        <v>0</v>
      </c>
      <c r="AY25" s="4">
        <f t="shared" si="7"/>
        <v>0</v>
      </c>
      <c r="AZ25" s="4">
        <f t="shared" si="7"/>
        <v>0</v>
      </c>
      <c r="BA25" s="95">
        <f t="shared" si="7"/>
        <v>0</v>
      </c>
      <c r="BB25" s="96"/>
    </row>
    <row r="26" spans="1:54" s="97" customFormat="1" ht="24.95" customHeight="1">
      <c r="A26" s="39">
        <f t="shared" si="6"/>
        <v>21</v>
      </c>
      <c r="B26" s="51"/>
      <c r="C26" s="56"/>
      <c r="D26" s="57" t="s">
        <v>81</v>
      </c>
      <c r="E26" s="57" t="s">
        <v>82</v>
      </c>
      <c r="F26" s="58"/>
      <c r="G26" s="151" t="s">
        <v>83</v>
      </c>
      <c r="H26" s="39" t="str">
        <f t="shared" si="0"/>
        <v>Non</v>
      </c>
      <c r="I26" s="14">
        <f t="shared" si="1"/>
        <v>29</v>
      </c>
      <c r="J26" s="117"/>
      <c r="K26" s="146">
        <f t="shared" si="2"/>
        <v>0</v>
      </c>
      <c r="L26" s="15">
        <v>15</v>
      </c>
      <c r="M26" s="16">
        <v>14</v>
      </c>
      <c r="N26" s="54"/>
      <c r="O26" s="16"/>
      <c r="P26" s="54"/>
      <c r="Q26" s="55"/>
      <c r="R26" s="59"/>
      <c r="S26" s="16"/>
      <c r="T26" s="59"/>
      <c r="U26" s="55"/>
      <c r="V26" s="59"/>
      <c r="W26" s="16"/>
      <c r="X26" s="59"/>
      <c r="Y26" s="16"/>
      <c r="Z26" s="59"/>
      <c r="AA26" s="55"/>
      <c r="AB26" s="59"/>
      <c r="AC26" s="16"/>
      <c r="AD26" s="54"/>
      <c r="AE26" s="55"/>
      <c r="AF26" s="59"/>
      <c r="AG26" s="16"/>
      <c r="AH26" s="59"/>
      <c r="AI26" s="16"/>
      <c r="AJ26" s="55"/>
      <c r="AK26" s="82"/>
      <c r="AL26" s="4">
        <f t="shared" si="3"/>
        <v>15</v>
      </c>
      <c r="AM26" s="5">
        <f t="shared" si="8"/>
        <v>2</v>
      </c>
      <c r="AN26" s="94">
        <f t="shared" si="7"/>
        <v>0</v>
      </c>
      <c r="AO26" s="4">
        <f t="shared" si="7"/>
        <v>0</v>
      </c>
      <c r="AP26" s="4">
        <f t="shared" si="7"/>
        <v>0</v>
      </c>
      <c r="AQ26" s="4">
        <f t="shared" si="7"/>
        <v>0</v>
      </c>
      <c r="AR26" s="4">
        <f t="shared" si="7"/>
        <v>0</v>
      </c>
      <c r="AS26" s="4">
        <f t="shared" si="7"/>
        <v>0</v>
      </c>
      <c r="AT26" s="4">
        <f t="shared" si="7"/>
        <v>0</v>
      </c>
      <c r="AU26" s="4">
        <f t="shared" si="7"/>
        <v>0</v>
      </c>
      <c r="AV26" s="4">
        <f t="shared" si="7"/>
        <v>0</v>
      </c>
      <c r="AW26" s="4">
        <f t="shared" si="7"/>
        <v>0</v>
      </c>
      <c r="AX26" s="4">
        <f t="shared" si="7"/>
        <v>0</v>
      </c>
      <c r="AY26" s="4">
        <f t="shared" si="7"/>
        <v>0</v>
      </c>
      <c r="AZ26" s="4">
        <f t="shared" si="7"/>
        <v>0</v>
      </c>
      <c r="BA26" s="95">
        <f t="shared" si="7"/>
        <v>0</v>
      </c>
      <c r="BB26" s="96"/>
    </row>
    <row r="27" spans="1:54" s="97" customFormat="1" ht="24.95" customHeight="1">
      <c r="A27" s="39">
        <f t="shared" si="6"/>
        <v>22</v>
      </c>
      <c r="B27" s="51"/>
      <c r="C27" s="56"/>
      <c r="D27" s="57" t="s">
        <v>216</v>
      </c>
      <c r="E27" s="57" t="s">
        <v>127</v>
      </c>
      <c r="F27" s="58"/>
      <c r="G27" s="57" t="s">
        <v>7</v>
      </c>
      <c r="H27" s="39" t="str">
        <f t="shared" si="0"/>
        <v>Non</v>
      </c>
      <c r="I27" s="14">
        <f t="shared" si="1"/>
        <v>28</v>
      </c>
      <c r="J27" s="117"/>
      <c r="K27" s="146">
        <f t="shared" si="2"/>
        <v>0</v>
      </c>
      <c r="L27" s="15"/>
      <c r="M27" s="16"/>
      <c r="N27" s="54">
        <v>15</v>
      </c>
      <c r="O27" s="16">
        <v>13</v>
      </c>
      <c r="P27" s="54"/>
      <c r="Q27" s="55"/>
      <c r="R27" s="59"/>
      <c r="S27" s="16"/>
      <c r="T27" s="59"/>
      <c r="U27" s="55"/>
      <c r="V27" s="59"/>
      <c r="W27" s="16"/>
      <c r="X27" s="59"/>
      <c r="Y27" s="16"/>
      <c r="Z27" s="59"/>
      <c r="AA27" s="55"/>
      <c r="AB27" s="59"/>
      <c r="AC27" s="16"/>
      <c r="AD27" s="54"/>
      <c r="AE27" s="55"/>
      <c r="AF27" s="59"/>
      <c r="AG27" s="16"/>
      <c r="AH27" s="59"/>
      <c r="AI27" s="16"/>
      <c r="AJ27" s="55"/>
      <c r="AK27" s="82"/>
      <c r="AL27" s="4">
        <f t="shared" si="3"/>
        <v>15</v>
      </c>
      <c r="AM27" s="5">
        <f t="shared" si="8"/>
        <v>2</v>
      </c>
      <c r="AN27" s="94">
        <f t="shared" si="7"/>
        <v>0</v>
      </c>
      <c r="AO27" s="4">
        <f t="shared" si="7"/>
        <v>0</v>
      </c>
      <c r="AP27" s="4">
        <f t="shared" si="7"/>
        <v>0</v>
      </c>
      <c r="AQ27" s="4">
        <f t="shared" si="7"/>
        <v>0</v>
      </c>
      <c r="AR27" s="4">
        <f t="shared" si="7"/>
        <v>0</v>
      </c>
      <c r="AS27" s="4">
        <f t="shared" si="7"/>
        <v>0</v>
      </c>
      <c r="AT27" s="4">
        <f t="shared" si="7"/>
        <v>0</v>
      </c>
      <c r="AU27" s="4">
        <f t="shared" si="7"/>
        <v>0</v>
      </c>
      <c r="AV27" s="4">
        <f t="shared" si="7"/>
        <v>0</v>
      </c>
      <c r="AW27" s="4">
        <f t="shared" si="7"/>
        <v>0</v>
      </c>
      <c r="AX27" s="4">
        <f t="shared" si="7"/>
        <v>0</v>
      </c>
      <c r="AY27" s="4">
        <f t="shared" si="7"/>
        <v>0</v>
      </c>
      <c r="AZ27" s="4">
        <f t="shared" si="7"/>
        <v>0</v>
      </c>
      <c r="BA27" s="95">
        <f t="shared" si="7"/>
        <v>0</v>
      </c>
      <c r="BB27" s="96"/>
    </row>
    <row r="28" spans="1:54" s="97" customFormat="1" ht="24.95" customHeight="1">
      <c r="A28" s="39">
        <f t="shared" si="6"/>
        <v>23</v>
      </c>
      <c r="B28" s="51"/>
      <c r="C28" s="56"/>
      <c r="D28" s="57" t="s">
        <v>217</v>
      </c>
      <c r="E28" s="57" t="s">
        <v>47</v>
      </c>
      <c r="F28" s="58"/>
      <c r="G28" s="57" t="s">
        <v>184</v>
      </c>
      <c r="H28" s="39" t="str">
        <f t="shared" si="0"/>
        <v>Non</v>
      </c>
      <c r="I28" s="14">
        <f t="shared" si="1"/>
        <v>24</v>
      </c>
      <c r="J28" s="117"/>
      <c r="K28" s="146">
        <f t="shared" si="2"/>
        <v>0</v>
      </c>
      <c r="L28" s="15"/>
      <c r="M28" s="16"/>
      <c r="N28" s="54">
        <v>12</v>
      </c>
      <c r="O28" s="16">
        <v>12</v>
      </c>
      <c r="P28" s="54"/>
      <c r="Q28" s="55"/>
      <c r="R28" s="59"/>
      <c r="S28" s="16"/>
      <c r="T28" s="59"/>
      <c r="U28" s="55"/>
      <c r="V28" s="59"/>
      <c r="W28" s="16"/>
      <c r="X28" s="59"/>
      <c r="Y28" s="16"/>
      <c r="Z28" s="59"/>
      <c r="AA28" s="55"/>
      <c r="AB28" s="59"/>
      <c r="AC28" s="16"/>
      <c r="AD28" s="54"/>
      <c r="AE28" s="55"/>
      <c r="AF28" s="59"/>
      <c r="AG28" s="16"/>
      <c r="AH28" s="59"/>
      <c r="AI28" s="16"/>
      <c r="AJ28" s="55"/>
      <c r="AK28" s="82"/>
      <c r="AL28" s="4">
        <f t="shared" si="3"/>
        <v>12</v>
      </c>
      <c r="AM28" s="5">
        <f t="shared" si="8"/>
        <v>2</v>
      </c>
      <c r="AN28" s="94">
        <f t="shared" si="7"/>
        <v>0</v>
      </c>
      <c r="AO28" s="4">
        <f t="shared" si="7"/>
        <v>0</v>
      </c>
      <c r="AP28" s="4">
        <f t="shared" si="7"/>
        <v>0</v>
      </c>
      <c r="AQ28" s="4">
        <f t="shared" si="7"/>
        <v>0</v>
      </c>
      <c r="AR28" s="4">
        <f t="shared" si="7"/>
        <v>0</v>
      </c>
      <c r="AS28" s="4">
        <f t="shared" si="7"/>
        <v>0</v>
      </c>
      <c r="AT28" s="4">
        <f t="shared" si="7"/>
        <v>0</v>
      </c>
      <c r="AU28" s="4">
        <f t="shared" si="7"/>
        <v>0</v>
      </c>
      <c r="AV28" s="4">
        <f t="shared" si="7"/>
        <v>0</v>
      </c>
      <c r="AW28" s="4">
        <f t="shared" si="7"/>
        <v>0</v>
      </c>
      <c r="AX28" s="4">
        <f t="shared" si="7"/>
        <v>0</v>
      </c>
      <c r="AY28" s="4">
        <f t="shared" si="7"/>
        <v>0</v>
      </c>
      <c r="AZ28" s="4">
        <f t="shared" si="7"/>
        <v>0</v>
      </c>
      <c r="BA28" s="95">
        <f t="shared" si="7"/>
        <v>0</v>
      </c>
      <c r="BB28" s="96"/>
    </row>
    <row r="29" spans="1:54" s="97" customFormat="1" ht="24.95" customHeight="1">
      <c r="A29" s="39">
        <f t="shared" si="6"/>
        <v>24</v>
      </c>
      <c r="B29" s="51"/>
      <c r="C29" s="56"/>
      <c r="D29" s="57" t="s">
        <v>88</v>
      </c>
      <c r="E29" s="57" t="s">
        <v>89</v>
      </c>
      <c r="F29" s="58"/>
      <c r="G29" s="57" t="s">
        <v>83</v>
      </c>
      <c r="H29" s="39" t="str">
        <f t="shared" si="0"/>
        <v>Non</v>
      </c>
      <c r="I29" s="14">
        <f t="shared" si="1"/>
        <v>23</v>
      </c>
      <c r="J29" s="117"/>
      <c r="K29" s="146">
        <f t="shared" si="2"/>
        <v>0</v>
      </c>
      <c r="L29" s="15">
        <v>12</v>
      </c>
      <c r="M29" s="16">
        <v>11</v>
      </c>
      <c r="N29" s="54"/>
      <c r="O29" s="16"/>
      <c r="P29" s="54"/>
      <c r="Q29" s="55"/>
      <c r="R29" s="59"/>
      <c r="S29" s="16"/>
      <c r="T29" s="59"/>
      <c r="U29" s="55"/>
      <c r="V29" s="59"/>
      <c r="W29" s="16"/>
      <c r="X29" s="59"/>
      <c r="Y29" s="16"/>
      <c r="Z29" s="59"/>
      <c r="AA29" s="55"/>
      <c r="AB29" s="59"/>
      <c r="AC29" s="16"/>
      <c r="AD29" s="54"/>
      <c r="AE29" s="55"/>
      <c r="AF29" s="59"/>
      <c r="AG29" s="16"/>
      <c r="AH29" s="59"/>
      <c r="AI29" s="16"/>
      <c r="AJ29" s="55"/>
      <c r="AK29" s="82"/>
      <c r="AL29" s="4">
        <f t="shared" si="3"/>
        <v>12</v>
      </c>
      <c r="AM29" s="5">
        <f t="shared" si="8"/>
        <v>2</v>
      </c>
      <c r="AN29" s="94">
        <f t="shared" si="7"/>
        <v>0</v>
      </c>
      <c r="AO29" s="4">
        <f t="shared" si="7"/>
        <v>0</v>
      </c>
      <c r="AP29" s="4">
        <f t="shared" si="7"/>
        <v>0</v>
      </c>
      <c r="AQ29" s="4">
        <f t="shared" si="7"/>
        <v>0</v>
      </c>
      <c r="AR29" s="4">
        <f t="shared" si="7"/>
        <v>0</v>
      </c>
      <c r="AS29" s="4">
        <f t="shared" si="7"/>
        <v>0</v>
      </c>
      <c r="AT29" s="4">
        <f t="shared" si="7"/>
        <v>0</v>
      </c>
      <c r="AU29" s="4">
        <f t="shared" si="7"/>
        <v>0</v>
      </c>
      <c r="AV29" s="4">
        <f t="shared" si="7"/>
        <v>0</v>
      </c>
      <c r="AW29" s="4">
        <f t="shared" si="7"/>
        <v>0</v>
      </c>
      <c r="AX29" s="4">
        <f t="shared" si="7"/>
        <v>0</v>
      </c>
      <c r="AY29" s="4">
        <f t="shared" si="7"/>
        <v>0</v>
      </c>
      <c r="AZ29" s="4">
        <f t="shared" si="7"/>
        <v>0</v>
      </c>
      <c r="BA29" s="95">
        <f t="shared" si="7"/>
        <v>0</v>
      </c>
      <c r="BB29" s="96"/>
    </row>
    <row r="30" spans="1:54" s="97" customFormat="1" ht="24.95" customHeight="1">
      <c r="A30" s="39">
        <f t="shared" si="6"/>
        <v>25</v>
      </c>
      <c r="B30" s="51"/>
      <c r="C30" s="52"/>
      <c r="D30" s="57" t="s">
        <v>220</v>
      </c>
      <c r="E30" s="57" t="s">
        <v>221</v>
      </c>
      <c r="F30" s="58"/>
      <c r="G30" s="57" t="s">
        <v>29</v>
      </c>
      <c r="H30" s="39" t="str">
        <f t="shared" si="0"/>
        <v>Non</v>
      </c>
      <c r="I30" s="14">
        <f t="shared" si="1"/>
        <v>17</v>
      </c>
      <c r="J30" s="117"/>
      <c r="K30" s="146">
        <f t="shared" si="2"/>
        <v>0</v>
      </c>
      <c r="L30" s="15"/>
      <c r="M30" s="16"/>
      <c r="N30" s="54">
        <v>9</v>
      </c>
      <c r="O30" s="16">
        <v>8</v>
      </c>
      <c r="P30" s="54"/>
      <c r="Q30" s="55"/>
      <c r="R30" s="59"/>
      <c r="S30" s="16"/>
      <c r="T30" s="59"/>
      <c r="U30" s="55"/>
      <c r="V30" s="59"/>
      <c r="W30" s="16"/>
      <c r="X30" s="59"/>
      <c r="Y30" s="16"/>
      <c r="Z30" s="59"/>
      <c r="AA30" s="55"/>
      <c r="AB30" s="59"/>
      <c r="AC30" s="16"/>
      <c r="AD30" s="54"/>
      <c r="AE30" s="55"/>
      <c r="AF30" s="59"/>
      <c r="AG30" s="16"/>
      <c r="AH30" s="59"/>
      <c r="AI30" s="16"/>
      <c r="AJ30" s="55"/>
      <c r="AK30" s="82"/>
      <c r="AL30" s="4">
        <f t="shared" si="3"/>
        <v>9</v>
      </c>
      <c r="AM30" s="5">
        <f t="shared" si="8"/>
        <v>2</v>
      </c>
      <c r="AN30" s="94">
        <f t="shared" si="7"/>
        <v>0</v>
      </c>
      <c r="AO30" s="4">
        <f t="shared" si="7"/>
        <v>0</v>
      </c>
      <c r="AP30" s="4">
        <f t="shared" si="7"/>
        <v>0</v>
      </c>
      <c r="AQ30" s="4">
        <f t="shared" si="7"/>
        <v>0</v>
      </c>
      <c r="AR30" s="4">
        <f t="shared" si="7"/>
        <v>0</v>
      </c>
      <c r="AS30" s="4">
        <f t="shared" si="7"/>
        <v>0</v>
      </c>
      <c r="AT30" s="4">
        <f t="shared" si="7"/>
        <v>0</v>
      </c>
      <c r="AU30" s="4">
        <f t="shared" si="7"/>
        <v>0</v>
      </c>
      <c r="AV30" s="4">
        <f t="shared" si="7"/>
        <v>0</v>
      </c>
      <c r="AW30" s="4">
        <f t="shared" si="7"/>
        <v>0</v>
      </c>
      <c r="AX30" s="4">
        <f t="shared" si="7"/>
        <v>0</v>
      </c>
      <c r="AY30" s="4">
        <f t="shared" si="7"/>
        <v>0</v>
      </c>
      <c r="AZ30" s="4">
        <f t="shared" si="7"/>
        <v>0</v>
      </c>
      <c r="BA30" s="95">
        <f t="shared" si="7"/>
        <v>0</v>
      </c>
      <c r="BB30" s="96"/>
    </row>
    <row r="31" spans="1:54" s="97" customFormat="1" ht="24.95" customHeight="1">
      <c r="A31" s="39">
        <f t="shared" si="6"/>
        <v>26</v>
      </c>
      <c r="B31" s="51"/>
      <c r="C31" s="52"/>
      <c r="D31" s="57" t="s">
        <v>226</v>
      </c>
      <c r="E31" s="57" t="s">
        <v>227</v>
      </c>
      <c r="F31" s="58"/>
      <c r="G31" s="57" t="s">
        <v>29</v>
      </c>
      <c r="H31" s="39" t="str">
        <f t="shared" si="0"/>
        <v>Non</v>
      </c>
      <c r="I31" s="14">
        <f t="shared" si="1"/>
        <v>16</v>
      </c>
      <c r="J31" s="117"/>
      <c r="K31" s="146">
        <f t="shared" si="2"/>
        <v>0</v>
      </c>
      <c r="L31" s="15"/>
      <c r="M31" s="16"/>
      <c r="N31" s="54">
        <v>5</v>
      </c>
      <c r="O31" s="16">
        <v>11</v>
      </c>
      <c r="P31" s="54"/>
      <c r="Q31" s="55"/>
      <c r="R31" s="59"/>
      <c r="S31" s="16"/>
      <c r="T31" s="59"/>
      <c r="U31" s="55"/>
      <c r="V31" s="59"/>
      <c r="W31" s="16"/>
      <c r="X31" s="59"/>
      <c r="Y31" s="16"/>
      <c r="Z31" s="59"/>
      <c r="AA31" s="55"/>
      <c r="AB31" s="59"/>
      <c r="AC31" s="16"/>
      <c r="AD31" s="54"/>
      <c r="AE31" s="55"/>
      <c r="AF31" s="59"/>
      <c r="AG31" s="16"/>
      <c r="AH31" s="59"/>
      <c r="AI31" s="16"/>
      <c r="AJ31" s="55"/>
      <c r="AK31" s="82"/>
      <c r="AL31" s="4">
        <f t="shared" si="3"/>
        <v>11</v>
      </c>
      <c r="AM31" s="5">
        <f t="shared" si="8"/>
        <v>2</v>
      </c>
      <c r="AN31" s="94">
        <f t="shared" si="7"/>
        <v>0</v>
      </c>
      <c r="AO31" s="4">
        <f t="shared" si="7"/>
        <v>0</v>
      </c>
      <c r="AP31" s="4">
        <f t="shared" si="7"/>
        <v>0</v>
      </c>
      <c r="AQ31" s="4">
        <f t="shared" si="7"/>
        <v>0</v>
      </c>
      <c r="AR31" s="4">
        <f t="shared" si="7"/>
        <v>0</v>
      </c>
      <c r="AS31" s="4">
        <f t="shared" si="7"/>
        <v>0</v>
      </c>
      <c r="AT31" s="4">
        <f t="shared" si="7"/>
        <v>0</v>
      </c>
      <c r="AU31" s="4">
        <f t="shared" si="7"/>
        <v>0</v>
      </c>
      <c r="AV31" s="4">
        <f t="shared" si="7"/>
        <v>0</v>
      </c>
      <c r="AW31" s="4">
        <f t="shared" si="7"/>
        <v>0</v>
      </c>
      <c r="AX31" s="4">
        <f t="shared" si="7"/>
        <v>0</v>
      </c>
      <c r="AY31" s="4">
        <f t="shared" si="7"/>
        <v>0</v>
      </c>
      <c r="AZ31" s="4">
        <f t="shared" si="7"/>
        <v>0</v>
      </c>
      <c r="BA31" s="95">
        <f t="shared" si="7"/>
        <v>0</v>
      </c>
      <c r="BB31" s="96"/>
    </row>
    <row r="32" spans="1:54" s="97" customFormat="1" ht="24.95" customHeight="1">
      <c r="A32" s="39">
        <f t="shared" si="6"/>
        <v>27</v>
      </c>
      <c r="B32" s="51"/>
      <c r="C32" s="52"/>
      <c r="D32" s="57" t="s">
        <v>222</v>
      </c>
      <c r="E32" s="57" t="s">
        <v>223</v>
      </c>
      <c r="F32" s="58"/>
      <c r="G32" s="57" t="s">
        <v>27</v>
      </c>
      <c r="H32" s="39" t="str">
        <f t="shared" si="0"/>
        <v>Non</v>
      </c>
      <c r="I32" s="14">
        <f t="shared" si="1"/>
        <v>12</v>
      </c>
      <c r="J32" s="117"/>
      <c r="K32" s="146">
        <f t="shared" si="2"/>
        <v>0</v>
      </c>
      <c r="L32" s="15"/>
      <c r="M32" s="16"/>
      <c r="N32" s="54">
        <v>6</v>
      </c>
      <c r="O32" s="16">
        <v>6</v>
      </c>
      <c r="P32" s="54"/>
      <c r="Q32" s="55"/>
      <c r="R32" s="59"/>
      <c r="S32" s="16"/>
      <c r="T32" s="59"/>
      <c r="U32" s="55"/>
      <c r="V32" s="59"/>
      <c r="W32" s="16"/>
      <c r="X32" s="59"/>
      <c r="Y32" s="16"/>
      <c r="Z32" s="59"/>
      <c r="AA32" s="55"/>
      <c r="AB32" s="59"/>
      <c r="AC32" s="16"/>
      <c r="AD32" s="54"/>
      <c r="AE32" s="55"/>
      <c r="AF32" s="59"/>
      <c r="AG32" s="16"/>
      <c r="AH32" s="59"/>
      <c r="AI32" s="16"/>
      <c r="AJ32" s="55"/>
      <c r="AK32" s="82"/>
      <c r="AL32" s="4">
        <f t="shared" si="3"/>
        <v>6</v>
      </c>
      <c r="AM32" s="5">
        <f t="shared" si="8"/>
        <v>2</v>
      </c>
      <c r="AN32" s="94">
        <f t="shared" si="7"/>
        <v>0</v>
      </c>
      <c r="AO32" s="4">
        <f t="shared" si="7"/>
        <v>0</v>
      </c>
      <c r="AP32" s="4">
        <f t="shared" si="7"/>
        <v>0</v>
      </c>
      <c r="AQ32" s="4">
        <f t="shared" si="7"/>
        <v>0</v>
      </c>
      <c r="AR32" s="4">
        <f t="shared" si="7"/>
        <v>0</v>
      </c>
      <c r="AS32" s="4">
        <f t="shared" si="7"/>
        <v>0</v>
      </c>
      <c r="AT32" s="4">
        <f t="shared" si="7"/>
        <v>0</v>
      </c>
      <c r="AU32" s="4">
        <f t="shared" si="7"/>
        <v>0</v>
      </c>
      <c r="AV32" s="4">
        <f t="shared" si="7"/>
        <v>0</v>
      </c>
      <c r="AW32" s="4">
        <f t="shared" si="7"/>
        <v>0</v>
      </c>
      <c r="AX32" s="4">
        <f t="shared" si="7"/>
        <v>0</v>
      </c>
      <c r="AY32" s="4">
        <f t="shared" si="7"/>
        <v>0</v>
      </c>
      <c r="AZ32" s="4">
        <f t="shared" si="7"/>
        <v>0</v>
      </c>
      <c r="BA32" s="95">
        <f t="shared" si="7"/>
        <v>0</v>
      </c>
      <c r="BB32" s="96"/>
    </row>
    <row r="33" spans="1:54" s="97" customFormat="1" ht="24.95" customHeight="1">
      <c r="A33" s="39">
        <f t="shared" si="6"/>
        <v>28</v>
      </c>
      <c r="B33" s="51"/>
      <c r="C33" s="52"/>
      <c r="D33" s="57" t="s">
        <v>218</v>
      </c>
      <c r="E33" s="57" t="s">
        <v>219</v>
      </c>
      <c r="F33" s="58"/>
      <c r="G33" s="57" t="s">
        <v>26</v>
      </c>
      <c r="H33" s="39" t="str">
        <f t="shared" si="0"/>
        <v>Non</v>
      </c>
      <c r="I33" s="14">
        <f t="shared" si="1"/>
        <v>0</v>
      </c>
      <c r="J33" s="117">
        <v>2</v>
      </c>
      <c r="K33" s="146">
        <f t="shared" si="2"/>
        <v>0</v>
      </c>
      <c r="L33" s="15"/>
      <c r="M33" s="16"/>
      <c r="N33" s="54">
        <v>0</v>
      </c>
      <c r="O33" s="16">
        <v>0</v>
      </c>
      <c r="P33" s="54"/>
      <c r="Q33" s="55"/>
      <c r="R33" s="59"/>
      <c r="S33" s="16"/>
      <c r="T33" s="59"/>
      <c r="U33" s="55"/>
      <c r="V33" s="59"/>
      <c r="W33" s="16"/>
      <c r="X33" s="59"/>
      <c r="Y33" s="16"/>
      <c r="Z33" s="59"/>
      <c r="AA33" s="55"/>
      <c r="AB33" s="59"/>
      <c r="AC33" s="16"/>
      <c r="AD33" s="54"/>
      <c r="AE33" s="55"/>
      <c r="AF33" s="59"/>
      <c r="AG33" s="16"/>
      <c r="AH33" s="59"/>
      <c r="AI33" s="16"/>
      <c r="AJ33" s="55"/>
      <c r="AK33" s="82"/>
      <c r="AL33" s="4">
        <f t="shared" si="3"/>
        <v>0</v>
      </c>
      <c r="AM33" s="5">
        <f t="shared" si="8"/>
        <v>2</v>
      </c>
      <c r="AN33" s="94">
        <f t="shared" si="7"/>
        <v>0</v>
      </c>
      <c r="AO33" s="4">
        <f t="shared" si="7"/>
        <v>0</v>
      </c>
      <c r="AP33" s="4">
        <f t="shared" si="7"/>
        <v>0</v>
      </c>
      <c r="AQ33" s="4">
        <f t="shared" ref="AQ33:BA33" si="9">IF($AM33&gt;Nbcourse+AQ$3-1-$J33,LARGE($L33:$AK33,Nbcourse+AQ$3-$J33),0)</f>
        <v>0</v>
      </c>
      <c r="AR33" s="4">
        <f t="shared" si="9"/>
        <v>0</v>
      </c>
      <c r="AS33" s="4">
        <f t="shared" si="9"/>
        <v>0</v>
      </c>
      <c r="AT33" s="4">
        <f t="shared" si="9"/>
        <v>0</v>
      </c>
      <c r="AU33" s="4">
        <f t="shared" si="9"/>
        <v>0</v>
      </c>
      <c r="AV33" s="4">
        <f t="shared" si="9"/>
        <v>0</v>
      </c>
      <c r="AW33" s="4">
        <f t="shared" si="9"/>
        <v>0</v>
      </c>
      <c r="AX33" s="4">
        <f t="shared" si="9"/>
        <v>0</v>
      </c>
      <c r="AY33" s="4">
        <f t="shared" si="9"/>
        <v>0</v>
      </c>
      <c r="AZ33" s="4">
        <f t="shared" si="9"/>
        <v>0</v>
      </c>
      <c r="BA33" s="95">
        <f t="shared" si="9"/>
        <v>0</v>
      </c>
      <c r="BB33" s="96"/>
    </row>
    <row r="34" spans="1:54" s="97" customFormat="1" ht="24.95" customHeight="1">
      <c r="A34" s="39">
        <f t="shared" si="6"/>
        <v>29</v>
      </c>
      <c r="B34" s="51"/>
      <c r="C34" s="52"/>
      <c r="D34" s="57" t="s">
        <v>224</v>
      </c>
      <c r="E34" s="57" t="s">
        <v>225</v>
      </c>
      <c r="F34" s="58"/>
      <c r="G34" s="57" t="s">
        <v>184</v>
      </c>
      <c r="H34" s="39" t="str">
        <f t="shared" si="0"/>
        <v>Non</v>
      </c>
      <c r="I34" s="14">
        <f t="shared" si="1"/>
        <v>0</v>
      </c>
      <c r="J34" s="117">
        <v>2</v>
      </c>
      <c r="K34" s="146">
        <f t="shared" si="2"/>
        <v>0</v>
      </c>
      <c r="L34" s="15"/>
      <c r="M34" s="16"/>
      <c r="N34" s="54">
        <v>0</v>
      </c>
      <c r="O34" s="16">
        <v>0</v>
      </c>
      <c r="P34" s="54"/>
      <c r="Q34" s="55"/>
      <c r="R34" s="59"/>
      <c r="S34" s="16"/>
      <c r="T34" s="59"/>
      <c r="U34" s="55"/>
      <c r="V34" s="59"/>
      <c r="W34" s="16"/>
      <c r="X34" s="59"/>
      <c r="Y34" s="16"/>
      <c r="Z34" s="59"/>
      <c r="AA34" s="55"/>
      <c r="AB34" s="59"/>
      <c r="AC34" s="16"/>
      <c r="AD34" s="54"/>
      <c r="AE34" s="55"/>
      <c r="AF34" s="59"/>
      <c r="AG34" s="16"/>
      <c r="AH34" s="59"/>
      <c r="AI34" s="16"/>
      <c r="AJ34" s="55"/>
      <c r="AK34" s="82"/>
      <c r="AL34" s="4">
        <f t="shared" si="3"/>
        <v>0</v>
      </c>
      <c r="AM34" s="5">
        <f t="shared" si="8"/>
        <v>2</v>
      </c>
      <c r="AN34" s="94">
        <f t="shared" ref="AN34:BA34" si="10">IF($AM34&gt;Nbcourse+AN$3-1-$J34,LARGE($L34:$AK34,Nbcourse+AN$3-$J34),0)</f>
        <v>0</v>
      </c>
      <c r="AO34" s="4">
        <f t="shared" si="10"/>
        <v>0</v>
      </c>
      <c r="AP34" s="4">
        <f t="shared" si="10"/>
        <v>0</v>
      </c>
      <c r="AQ34" s="4">
        <f t="shared" si="10"/>
        <v>0</v>
      </c>
      <c r="AR34" s="4">
        <f t="shared" si="10"/>
        <v>0</v>
      </c>
      <c r="AS34" s="4">
        <f t="shared" si="10"/>
        <v>0</v>
      </c>
      <c r="AT34" s="4">
        <f t="shared" si="10"/>
        <v>0</v>
      </c>
      <c r="AU34" s="4">
        <f t="shared" si="10"/>
        <v>0</v>
      </c>
      <c r="AV34" s="4">
        <f t="shared" si="10"/>
        <v>0</v>
      </c>
      <c r="AW34" s="4">
        <f t="shared" si="10"/>
        <v>0</v>
      </c>
      <c r="AX34" s="4">
        <f t="shared" si="10"/>
        <v>0</v>
      </c>
      <c r="AY34" s="4">
        <f t="shared" si="10"/>
        <v>0</v>
      </c>
      <c r="AZ34" s="4">
        <f t="shared" si="10"/>
        <v>0</v>
      </c>
      <c r="BA34" s="95">
        <f t="shared" si="10"/>
        <v>0</v>
      </c>
      <c r="BB34" s="96"/>
    </row>
    <row r="35" spans="1:54" s="97" customFormat="1" ht="24.95" customHeight="1" thickBot="1">
      <c r="A35" s="39">
        <f t="shared" si="6"/>
        <v>30</v>
      </c>
      <c r="B35" s="51"/>
      <c r="C35" s="52"/>
      <c r="D35" s="57"/>
      <c r="E35" s="57"/>
      <c r="F35" s="58"/>
      <c r="G35" s="57"/>
      <c r="H35" s="39" t="str">
        <f t="shared" si="0"/>
        <v>Non</v>
      </c>
      <c r="I35" s="14">
        <f t="shared" si="1"/>
        <v>0</v>
      </c>
      <c r="J35" s="117"/>
      <c r="K35" s="146">
        <f t="shared" si="2"/>
        <v>0</v>
      </c>
      <c r="L35" s="15"/>
      <c r="M35" s="16"/>
      <c r="N35" s="54"/>
      <c r="O35" s="16"/>
      <c r="P35" s="54"/>
      <c r="Q35" s="55"/>
      <c r="R35" s="59"/>
      <c r="S35" s="16"/>
      <c r="T35" s="59"/>
      <c r="U35" s="55"/>
      <c r="V35" s="59"/>
      <c r="W35" s="16"/>
      <c r="X35" s="59"/>
      <c r="Y35" s="16"/>
      <c r="Z35" s="59"/>
      <c r="AA35" s="55"/>
      <c r="AB35" s="59"/>
      <c r="AC35" s="16"/>
      <c r="AD35" s="54"/>
      <c r="AE35" s="55"/>
      <c r="AF35" s="59"/>
      <c r="AG35" s="16"/>
      <c r="AH35" s="59"/>
      <c r="AI35" s="16"/>
      <c r="AJ35" s="55"/>
      <c r="AK35" s="82"/>
      <c r="AL35" s="4">
        <f t="shared" si="3"/>
        <v>0</v>
      </c>
      <c r="AM35" s="5">
        <f t="shared" si="4"/>
        <v>0</v>
      </c>
      <c r="AN35" s="94">
        <f t="shared" si="7"/>
        <v>0</v>
      </c>
      <c r="AO35" s="4">
        <f t="shared" si="7"/>
        <v>0</v>
      </c>
      <c r="AP35" s="4">
        <f t="shared" si="7"/>
        <v>0</v>
      </c>
      <c r="AQ35" s="4">
        <f t="shared" si="7"/>
        <v>0</v>
      </c>
      <c r="AR35" s="4">
        <f t="shared" si="7"/>
        <v>0</v>
      </c>
      <c r="AS35" s="4">
        <f t="shared" si="7"/>
        <v>0</v>
      </c>
      <c r="AT35" s="4">
        <f t="shared" si="7"/>
        <v>0</v>
      </c>
      <c r="AU35" s="4">
        <f t="shared" si="7"/>
        <v>0</v>
      </c>
      <c r="AV35" s="4">
        <f t="shared" si="7"/>
        <v>0</v>
      </c>
      <c r="AW35" s="4">
        <f t="shared" si="7"/>
        <v>0</v>
      </c>
      <c r="AX35" s="4">
        <f t="shared" si="7"/>
        <v>0</v>
      </c>
      <c r="AY35" s="4">
        <f t="shared" si="7"/>
        <v>0</v>
      </c>
      <c r="AZ35" s="4">
        <f t="shared" si="7"/>
        <v>0</v>
      </c>
      <c r="BA35" s="95">
        <f t="shared" si="7"/>
        <v>0</v>
      </c>
      <c r="BB35" s="96"/>
    </row>
    <row r="36" spans="1:54" s="97" customFormat="1" ht="24.95" customHeight="1" thickBot="1">
      <c r="A36" s="84"/>
      <c r="B36" s="85"/>
      <c r="C36" s="86" t="s">
        <v>6</v>
      </c>
      <c r="D36" s="86"/>
      <c r="E36" s="86"/>
      <c r="F36" s="86"/>
      <c r="G36" s="86"/>
      <c r="H36" s="85"/>
      <c r="I36" s="13"/>
      <c r="J36" s="85"/>
      <c r="K36" s="147"/>
      <c r="L36" s="87">
        <f>COUNT(L$6:L35)</f>
        <v>16</v>
      </c>
      <c r="M36" s="88">
        <f>COUNT(M$6:M35)</f>
        <v>16</v>
      </c>
      <c r="N36" s="89">
        <f>COUNT(N$6:N35)</f>
        <v>23</v>
      </c>
      <c r="O36" s="88">
        <f>COUNT(O$6:O35)</f>
        <v>23</v>
      </c>
      <c r="P36" s="89">
        <f>COUNT(P$6:P35)</f>
        <v>0</v>
      </c>
      <c r="Q36" s="90">
        <f>COUNT(Q$6:Q35)</f>
        <v>0</v>
      </c>
      <c r="R36" s="91">
        <f>COUNT(R$6:R35)</f>
        <v>0</v>
      </c>
      <c r="S36" s="88">
        <f>COUNT(S$6:S35)</f>
        <v>0</v>
      </c>
      <c r="T36" s="91">
        <f>COUNT(T$6:T35)</f>
        <v>0</v>
      </c>
      <c r="U36" s="90">
        <f>COUNT(U$6:U35)</f>
        <v>0</v>
      </c>
      <c r="V36" s="91">
        <f>COUNT(V$6:V35)</f>
        <v>0</v>
      </c>
      <c r="W36" s="88">
        <f>COUNT(W$6:W35)</f>
        <v>0</v>
      </c>
      <c r="X36" s="91">
        <f>COUNT(X$6:X35)</f>
        <v>0</v>
      </c>
      <c r="Y36" s="88">
        <f>COUNT(Y$6:Y35)</f>
        <v>0</v>
      </c>
      <c r="Z36" s="91">
        <f>COUNT(Z$6:Z35)</f>
        <v>0</v>
      </c>
      <c r="AA36" s="90">
        <f>COUNT(AA$6:AA35)</f>
        <v>0</v>
      </c>
      <c r="AB36" s="91">
        <f>COUNT(AB$6:AB35)</f>
        <v>0</v>
      </c>
      <c r="AC36" s="88">
        <f>COUNT(AC$6:AC35)</f>
        <v>0</v>
      </c>
      <c r="AD36" s="89">
        <f>COUNT(AD$6:AD35)</f>
        <v>0</v>
      </c>
      <c r="AE36" s="90">
        <f>COUNT(AE$6:AE35)</f>
        <v>0</v>
      </c>
      <c r="AF36" s="91">
        <f>COUNT(AF$6:AF35)</f>
        <v>0</v>
      </c>
      <c r="AG36" s="88">
        <f>COUNT(AG$6:AG35)</f>
        <v>0</v>
      </c>
      <c r="AH36" s="91">
        <f>COUNT(AH$6:AH35)</f>
        <v>0</v>
      </c>
      <c r="AI36" s="88">
        <f>COUNT(AI$6:AI35)</f>
        <v>0</v>
      </c>
      <c r="AJ36" s="90">
        <f>COUNT(AJ$6:AJ35)</f>
        <v>0</v>
      </c>
      <c r="AK36" s="92">
        <f>COUNT(AK$6:AK35)</f>
        <v>0</v>
      </c>
      <c r="AL36" s="4"/>
      <c r="AM36" s="5"/>
      <c r="AN36" s="125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7"/>
      <c r="BB36" s="96"/>
    </row>
    <row r="37" spans="1:54" ht="23.25" customHeight="1">
      <c r="A37" s="11"/>
      <c r="B37" s="40"/>
      <c r="D37" s="42"/>
      <c r="E37" s="42"/>
      <c r="F37" s="9" t="s">
        <v>15</v>
      </c>
      <c r="G37" s="43">
        <f>Nbcourse</f>
        <v>5</v>
      </c>
      <c r="I37" s="44"/>
      <c r="J37" s="11"/>
      <c r="K37" s="11"/>
      <c r="M37" s="45"/>
      <c r="N37" s="5"/>
      <c r="O37" s="5"/>
      <c r="T37" s="46"/>
      <c r="U37" s="5"/>
      <c r="V37" s="5"/>
      <c r="W37" s="5"/>
      <c r="X37" s="9" t="s">
        <v>16</v>
      </c>
      <c r="Y37" s="10">
        <f>classé/2</f>
        <v>2</v>
      </c>
      <c r="Z37" s="46" t="s">
        <v>17</v>
      </c>
      <c r="AA37" s="5"/>
      <c r="AB37" s="5"/>
      <c r="AC37" s="5"/>
      <c r="AD37" s="5"/>
      <c r="AE37" s="5"/>
      <c r="AF37" s="9"/>
      <c r="AG37" s="10"/>
      <c r="AH37" s="5"/>
      <c r="AI37" s="5"/>
      <c r="AJ37" s="5"/>
      <c r="AK37" s="47"/>
      <c r="AL37" s="47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42"/>
    </row>
    <row r="38" spans="1:54">
      <c r="A38" s="11"/>
      <c r="B38" s="11"/>
      <c r="C38" s="42"/>
      <c r="D38" s="42"/>
      <c r="E38" s="42"/>
      <c r="F38" s="42"/>
      <c r="G38" s="42"/>
      <c r="H38" s="11"/>
      <c r="I38" s="44"/>
      <c r="J38" s="11"/>
      <c r="K38" s="11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47"/>
      <c r="AL38" s="47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42"/>
    </row>
    <row r="39" spans="1:54">
      <c r="A39" s="11"/>
      <c r="B39" s="11"/>
      <c r="C39" s="48"/>
      <c r="D39" s="42"/>
      <c r="E39" s="42"/>
      <c r="F39" s="42"/>
      <c r="G39" s="42"/>
      <c r="H39" s="11"/>
      <c r="I39" s="44"/>
      <c r="J39" s="11"/>
      <c r="K39" s="11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47"/>
      <c r="AL39" s="47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42"/>
    </row>
    <row r="40" spans="1:54">
      <c r="A40" s="11"/>
      <c r="B40" s="11"/>
      <c r="C40" s="48"/>
      <c r="D40" s="42"/>
      <c r="E40" s="42"/>
      <c r="F40" s="42"/>
      <c r="G40" s="42"/>
      <c r="H40" s="11"/>
      <c r="I40" s="44"/>
      <c r="J40" s="11"/>
      <c r="K40" s="11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47"/>
      <c r="AL40" s="47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42"/>
    </row>
    <row r="41" spans="1:54">
      <c r="A41" s="11"/>
      <c r="B41" s="11"/>
      <c r="C41" s="48"/>
      <c r="D41" s="42"/>
      <c r="E41" s="42"/>
      <c r="F41" s="42"/>
      <c r="G41" s="42"/>
      <c r="H41" s="11"/>
      <c r="I41" s="44"/>
      <c r="J41" s="11"/>
      <c r="K41" s="11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47"/>
      <c r="AL41" s="47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42"/>
    </row>
  </sheetData>
  <mergeCells count="16">
    <mergeCell ref="X3:Y3"/>
    <mergeCell ref="N3:O3"/>
    <mergeCell ref="J3:J5"/>
    <mergeCell ref="L3:M3"/>
    <mergeCell ref="P3:Q3"/>
    <mergeCell ref="K3:K5"/>
    <mergeCell ref="R3:S3"/>
    <mergeCell ref="T3:U3"/>
    <mergeCell ref="V3:W3"/>
    <mergeCell ref="AN2:BA2"/>
    <mergeCell ref="Z3:AA3"/>
    <mergeCell ref="AH3:AI3"/>
    <mergeCell ref="AJ3:AK3"/>
    <mergeCell ref="AB3:AC3"/>
    <mergeCell ref="AD3:AE3"/>
    <mergeCell ref="AF3:AG3"/>
  </mergeCells>
  <phoneticPr fontId="0" type="noConversion"/>
  <dataValidations count="1">
    <dataValidation type="list" errorStyle="information" showInputMessage="1" showErrorMessage="1" errorTitle="ASK Inconnue" error="ASK Inconnue_x000a__x000a_Confirmez vous votre saisie ?" sqref="G6:G35">
      <formula1>#REF!</formula1>
    </dataValidation>
  </dataValidations>
  <printOptions horizontalCentered="1"/>
  <pageMargins left="0.78740157480314965" right="0.78740157480314965" top="0.53" bottom="0.39370078740157483" header="0.19685039370078741" footer="0.19685039370078741"/>
  <pageSetup paperSize="9" scale="81" orientation="portrait" r:id="rId1"/>
  <headerFooter alignWithMargins="0">
    <oddFooter>&amp;C&amp;"Times New Roman,Gras italique"Page &amp;P / &amp;N&amp;R&amp;"Times New Roman,Italique"&amp;D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20"/>
  <dimension ref="A1:BB51"/>
  <sheetViews>
    <sheetView zoomScale="75" workbookViewId="0">
      <pane xSplit="11" ySplit="5" topLeftCell="L6" activePane="bottomRight" state="frozen"/>
      <selection activeCell="AJ10" sqref="AJ10"/>
      <selection pane="topRight" activeCell="AJ10" sqref="AJ10"/>
      <selection pane="bottomLeft" activeCell="AJ10" sqref="AJ10"/>
      <selection pane="bottomRight" activeCell="J1" sqref="J1:AM1048576"/>
    </sheetView>
  </sheetViews>
  <sheetFormatPr baseColWidth="10" defaultRowHeight="12.75"/>
  <cols>
    <col min="1" max="1" width="3.83203125" style="12" customWidth="1"/>
    <col min="2" max="2" width="4.5" style="12" customWidth="1"/>
    <col min="3" max="3" width="2.83203125" style="41" customWidth="1"/>
    <col min="4" max="4" width="15.6640625" style="45" customWidth="1"/>
    <col min="5" max="5" width="12" style="45"/>
    <col min="6" max="6" width="1.83203125" style="45" customWidth="1"/>
    <col min="7" max="7" width="20" style="45" customWidth="1"/>
    <col min="8" max="8" width="6.83203125" style="12" customWidth="1"/>
    <col min="9" max="9" width="7.33203125" style="49" customWidth="1"/>
    <col min="10" max="11" width="3.83203125" style="12" customWidth="1"/>
    <col min="12" max="15" width="5.83203125" style="2" customWidth="1"/>
    <col min="16" max="35" width="5.83203125" style="2" hidden="1" customWidth="1"/>
    <col min="36" max="36" width="5.83203125" style="2" customWidth="1"/>
    <col min="37" max="38" width="5.83203125" style="50" customWidth="1"/>
    <col min="39" max="39" width="3.83203125" style="12" customWidth="1"/>
    <col min="40" max="40" width="12.83203125" style="12" bestFit="1" customWidth="1"/>
    <col min="41" max="53" width="3.83203125" style="12" customWidth="1"/>
    <col min="54" max="16384" width="12" style="45"/>
  </cols>
  <sheetData>
    <row r="1" spans="1:54" s="18" customFormat="1" ht="35.25" customHeight="1">
      <c r="A1" s="17" t="s">
        <v>60</v>
      </c>
      <c r="B1" s="17"/>
      <c r="C1" s="17"/>
      <c r="D1" s="17"/>
      <c r="E1" s="17"/>
      <c r="F1" s="17"/>
      <c r="G1" s="17"/>
      <c r="H1" s="19" t="s">
        <v>35</v>
      </c>
      <c r="I1" s="17"/>
      <c r="M1" s="17"/>
      <c r="O1" s="17"/>
      <c r="P1" s="19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20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</row>
    <row r="2" spans="1:54" s="100" customFormat="1" ht="9" customHeight="1" thickBot="1">
      <c r="A2" s="21"/>
      <c r="B2" s="21"/>
      <c r="C2" s="7"/>
      <c r="D2" s="6"/>
      <c r="E2" s="6"/>
      <c r="F2" s="6"/>
      <c r="G2" s="6"/>
      <c r="H2" s="6"/>
      <c r="I2" s="22"/>
      <c r="J2" s="23"/>
      <c r="K2" s="2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24"/>
      <c r="AL2" s="24"/>
      <c r="AM2" s="99"/>
      <c r="AN2" s="166" t="s">
        <v>10</v>
      </c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8"/>
    </row>
    <row r="3" spans="1:54" s="104" customFormat="1" ht="66" customHeight="1">
      <c r="A3" s="75"/>
      <c r="B3" s="76"/>
      <c r="C3" s="77"/>
      <c r="D3" s="78" t="s">
        <v>0</v>
      </c>
      <c r="E3" s="78" t="s">
        <v>1</v>
      </c>
      <c r="F3" s="79"/>
      <c r="G3" s="78" t="s">
        <v>2</v>
      </c>
      <c r="H3" s="26" t="s">
        <v>3</v>
      </c>
      <c r="I3" s="27" t="s">
        <v>4</v>
      </c>
      <c r="J3" s="159" t="s">
        <v>21</v>
      </c>
      <c r="K3" s="163" t="s">
        <v>24</v>
      </c>
      <c r="L3" s="162">
        <v>42806</v>
      </c>
      <c r="M3" s="158"/>
      <c r="N3" s="158">
        <v>42911</v>
      </c>
      <c r="O3" s="158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8">
        <v>43009</v>
      </c>
      <c r="AK3" s="169"/>
      <c r="AL3" s="25" t="s">
        <v>11</v>
      </c>
      <c r="AM3" s="25" t="s">
        <v>18</v>
      </c>
      <c r="AN3" s="101">
        <v>1</v>
      </c>
      <c r="AO3" s="102">
        <v>2</v>
      </c>
      <c r="AP3" s="102">
        <v>3</v>
      </c>
      <c r="AQ3" s="102">
        <v>4</v>
      </c>
      <c r="AR3" s="102">
        <v>5</v>
      </c>
      <c r="AS3" s="102">
        <v>6</v>
      </c>
      <c r="AT3" s="102">
        <v>7</v>
      </c>
      <c r="AU3" s="102">
        <v>8</v>
      </c>
      <c r="AV3" s="102">
        <v>9</v>
      </c>
      <c r="AW3" s="102">
        <v>10</v>
      </c>
      <c r="AX3" s="102">
        <v>11</v>
      </c>
      <c r="AY3" s="102">
        <v>12</v>
      </c>
      <c r="AZ3" s="102">
        <v>13</v>
      </c>
      <c r="BA3" s="103">
        <v>14</v>
      </c>
      <c r="BB3" s="25"/>
    </row>
    <row r="4" spans="1:54" s="109" customFormat="1" ht="16.5" customHeight="1" thickBot="1">
      <c r="A4" s="80"/>
      <c r="B4" s="28"/>
      <c r="C4" s="29"/>
      <c r="D4" s="30"/>
      <c r="E4" s="30"/>
      <c r="F4" s="31"/>
      <c r="G4" s="30"/>
      <c r="H4" s="32"/>
      <c r="I4" s="33"/>
      <c r="J4" s="160"/>
      <c r="K4" s="164"/>
      <c r="L4" s="34" t="s">
        <v>13</v>
      </c>
      <c r="M4" s="35" t="s">
        <v>14</v>
      </c>
      <c r="N4" s="38" t="s">
        <v>13</v>
      </c>
      <c r="O4" s="35" t="s">
        <v>14</v>
      </c>
      <c r="P4" s="38" t="s">
        <v>13</v>
      </c>
      <c r="Q4" s="37" t="s">
        <v>14</v>
      </c>
      <c r="R4" s="36" t="s">
        <v>13</v>
      </c>
      <c r="S4" s="35" t="s">
        <v>14</v>
      </c>
      <c r="T4" s="36" t="s">
        <v>13</v>
      </c>
      <c r="U4" s="37" t="s">
        <v>14</v>
      </c>
      <c r="V4" s="36" t="s">
        <v>13</v>
      </c>
      <c r="W4" s="35" t="s">
        <v>14</v>
      </c>
      <c r="X4" s="36" t="s">
        <v>13</v>
      </c>
      <c r="Y4" s="35" t="s">
        <v>14</v>
      </c>
      <c r="Z4" s="36" t="s">
        <v>13</v>
      </c>
      <c r="AA4" s="37" t="s">
        <v>14</v>
      </c>
      <c r="AB4" s="36" t="s">
        <v>13</v>
      </c>
      <c r="AC4" s="35" t="s">
        <v>14</v>
      </c>
      <c r="AD4" s="38" t="s">
        <v>13</v>
      </c>
      <c r="AE4" s="37" t="s">
        <v>14</v>
      </c>
      <c r="AF4" s="36" t="s">
        <v>13</v>
      </c>
      <c r="AG4" s="35" t="s">
        <v>14</v>
      </c>
      <c r="AH4" s="36" t="s">
        <v>13</v>
      </c>
      <c r="AI4" s="35" t="s">
        <v>14</v>
      </c>
      <c r="AJ4" s="36" t="s">
        <v>13</v>
      </c>
      <c r="AK4" s="81" t="s">
        <v>14</v>
      </c>
      <c r="AL4" s="25"/>
      <c r="AM4" s="105"/>
      <c r="AN4" s="106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8"/>
      <c r="BB4" s="105"/>
    </row>
    <row r="5" spans="1:54" s="109" customFormat="1" ht="16.5" customHeight="1" thickBot="1">
      <c r="A5" s="139"/>
      <c r="B5" s="140"/>
      <c r="C5" s="141"/>
      <c r="D5" s="142" t="s">
        <v>23</v>
      </c>
      <c r="E5" s="142"/>
      <c r="F5" s="143"/>
      <c r="G5" s="142"/>
      <c r="H5" s="144"/>
      <c r="I5" s="145"/>
      <c r="J5" s="161"/>
      <c r="K5" s="165"/>
      <c r="L5" s="136" t="s">
        <v>111</v>
      </c>
      <c r="M5" s="133"/>
      <c r="N5" s="137" t="s">
        <v>228</v>
      </c>
      <c r="O5" s="133"/>
      <c r="P5" s="137"/>
      <c r="Q5" s="133"/>
      <c r="R5" s="137"/>
      <c r="S5" s="133"/>
      <c r="T5" s="138"/>
      <c r="U5" s="133"/>
      <c r="V5" s="138"/>
      <c r="W5" s="133"/>
      <c r="X5" s="138"/>
      <c r="Y5" s="133"/>
      <c r="Z5" s="138"/>
      <c r="AA5" s="133"/>
      <c r="AB5" s="138"/>
      <c r="AC5" s="133"/>
      <c r="AD5" s="138"/>
      <c r="AE5" s="133"/>
      <c r="AF5" s="138"/>
      <c r="AG5" s="133"/>
      <c r="AH5" s="138"/>
      <c r="AI5" s="133"/>
      <c r="AJ5" s="137"/>
      <c r="AK5" s="135"/>
      <c r="AL5" s="25"/>
      <c r="AM5" s="105"/>
      <c r="AN5" s="106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8"/>
      <c r="BB5" s="105"/>
    </row>
    <row r="6" spans="1:54" s="97" customFormat="1" ht="24.95" customHeight="1">
      <c r="A6" s="110">
        <v>1</v>
      </c>
      <c r="B6" s="51"/>
      <c r="C6" s="128"/>
      <c r="D6" s="113" t="s">
        <v>111</v>
      </c>
      <c r="E6" s="113" t="s">
        <v>53</v>
      </c>
      <c r="F6" s="114"/>
      <c r="G6" s="153" t="s">
        <v>27</v>
      </c>
      <c r="H6" s="39" t="str">
        <f t="shared" ref="H6:H45" si="0">IF(COUNTA(AK6)&gt;0,IF(COUNTA(L6:AK6)&lt;classé,"Non","Oui"),"Non")</f>
        <v>Non</v>
      </c>
      <c r="I6" s="115">
        <f t="shared" ref="I6:I45" si="1">SUM(L6:AK6)-SUM(AN6:BA6)+K6</f>
        <v>194</v>
      </c>
      <c r="J6" s="116"/>
      <c r="K6" s="146">
        <f t="shared" ref="K6:K45" si="2">COUNTIF(L$5:AK$5,$D6)*4</f>
        <v>4</v>
      </c>
      <c r="L6" s="118">
        <v>50</v>
      </c>
      <c r="M6" s="16">
        <v>50</v>
      </c>
      <c r="N6" s="65">
        <v>40</v>
      </c>
      <c r="O6" s="119">
        <v>50</v>
      </c>
      <c r="P6" s="65"/>
      <c r="Q6" s="119"/>
      <c r="R6" s="65"/>
      <c r="S6" s="119"/>
      <c r="T6" s="122"/>
      <c r="U6" s="121"/>
      <c r="V6" s="122"/>
      <c r="W6" s="119"/>
      <c r="X6" s="122"/>
      <c r="Y6" s="119"/>
      <c r="Z6" s="122"/>
      <c r="AA6" s="121"/>
      <c r="AB6" s="122"/>
      <c r="AC6" s="119"/>
      <c r="AD6" s="120"/>
      <c r="AE6" s="121"/>
      <c r="AF6" s="122"/>
      <c r="AG6" s="119"/>
      <c r="AH6" s="122"/>
      <c r="AI6" s="119"/>
      <c r="AJ6" s="65"/>
      <c r="AK6" s="123"/>
      <c r="AL6" s="4">
        <f t="shared" ref="AL6:AL45" si="3">MAX(L6:AK6)</f>
        <v>50</v>
      </c>
      <c r="AM6" s="5">
        <f t="shared" ref="AM6:AM24" si="4">COUNTA(L6:AK6)</f>
        <v>4</v>
      </c>
      <c r="AN6" s="94">
        <f t="shared" ref="AN6:BA21" si="5">IF($AM6&gt;Nbcourse+AN$3-1-$J6,LARGE($L6:$AK6,Nbcourse+AN$3-$J6),0)</f>
        <v>0</v>
      </c>
      <c r="AO6" s="4">
        <f t="shared" si="5"/>
        <v>0</v>
      </c>
      <c r="AP6" s="4">
        <f t="shared" si="5"/>
        <v>0</v>
      </c>
      <c r="AQ6" s="4">
        <f t="shared" si="5"/>
        <v>0</v>
      </c>
      <c r="AR6" s="4">
        <f t="shared" si="5"/>
        <v>0</v>
      </c>
      <c r="AS6" s="4">
        <f t="shared" si="5"/>
        <v>0</v>
      </c>
      <c r="AT6" s="4">
        <f t="shared" si="5"/>
        <v>0</v>
      </c>
      <c r="AU6" s="4">
        <f t="shared" si="5"/>
        <v>0</v>
      </c>
      <c r="AV6" s="4">
        <f t="shared" si="5"/>
        <v>0</v>
      </c>
      <c r="AW6" s="4">
        <f t="shared" si="5"/>
        <v>0</v>
      </c>
      <c r="AX6" s="4">
        <f t="shared" si="5"/>
        <v>0</v>
      </c>
      <c r="AY6" s="4">
        <f t="shared" si="5"/>
        <v>0</v>
      </c>
      <c r="AZ6" s="4">
        <f t="shared" si="5"/>
        <v>0</v>
      </c>
      <c r="BA6" s="95">
        <f t="shared" si="5"/>
        <v>0</v>
      </c>
      <c r="BB6" s="96"/>
    </row>
    <row r="7" spans="1:54" s="97" customFormat="1" ht="22.5" customHeight="1">
      <c r="A7" s="39">
        <f t="shared" ref="A7:A34" si="6">A6+1</f>
        <v>2</v>
      </c>
      <c r="B7" s="51"/>
      <c r="C7" s="52"/>
      <c r="D7" s="151" t="s">
        <v>228</v>
      </c>
      <c r="E7" s="57" t="s">
        <v>229</v>
      </c>
      <c r="F7" s="58"/>
      <c r="G7" s="8" t="s">
        <v>5</v>
      </c>
      <c r="H7" s="39" t="str">
        <f t="shared" si="0"/>
        <v>Non</v>
      </c>
      <c r="I7" s="14">
        <f t="shared" si="1"/>
        <v>94</v>
      </c>
      <c r="J7" s="117"/>
      <c r="K7" s="146">
        <f t="shared" si="2"/>
        <v>4</v>
      </c>
      <c r="L7" s="15"/>
      <c r="M7" s="16"/>
      <c r="N7" s="54">
        <v>50</v>
      </c>
      <c r="O7" s="16">
        <v>40</v>
      </c>
      <c r="P7" s="54"/>
      <c r="Q7" s="16"/>
      <c r="R7" s="54"/>
      <c r="S7" s="16"/>
      <c r="T7" s="59"/>
      <c r="U7" s="55"/>
      <c r="V7" s="59"/>
      <c r="W7" s="16"/>
      <c r="X7" s="59"/>
      <c r="Y7" s="16"/>
      <c r="Z7" s="59"/>
      <c r="AA7" s="55"/>
      <c r="AB7" s="59"/>
      <c r="AC7" s="16"/>
      <c r="AD7" s="54"/>
      <c r="AE7" s="55"/>
      <c r="AF7" s="59"/>
      <c r="AG7" s="16"/>
      <c r="AH7" s="59"/>
      <c r="AI7" s="16"/>
      <c r="AJ7" s="54"/>
      <c r="AK7" s="82"/>
      <c r="AL7" s="4">
        <f t="shared" si="3"/>
        <v>50</v>
      </c>
      <c r="AM7" s="5">
        <f t="shared" si="4"/>
        <v>2</v>
      </c>
      <c r="AN7" s="94">
        <f t="shared" si="5"/>
        <v>0</v>
      </c>
      <c r="AO7" s="4">
        <f t="shared" si="5"/>
        <v>0</v>
      </c>
      <c r="AP7" s="4">
        <f t="shared" si="5"/>
        <v>0</v>
      </c>
      <c r="AQ7" s="4">
        <f t="shared" si="5"/>
        <v>0</v>
      </c>
      <c r="AR7" s="4">
        <f t="shared" si="5"/>
        <v>0</v>
      </c>
      <c r="AS7" s="4">
        <f t="shared" si="5"/>
        <v>0</v>
      </c>
      <c r="AT7" s="4">
        <f t="shared" si="5"/>
        <v>0</v>
      </c>
      <c r="AU7" s="4">
        <f t="shared" si="5"/>
        <v>0</v>
      </c>
      <c r="AV7" s="4">
        <f t="shared" si="5"/>
        <v>0</v>
      </c>
      <c r="AW7" s="4">
        <f t="shared" si="5"/>
        <v>0</v>
      </c>
      <c r="AX7" s="4">
        <f t="shared" si="5"/>
        <v>0</v>
      </c>
      <c r="AY7" s="4">
        <f t="shared" si="5"/>
        <v>0</v>
      </c>
      <c r="AZ7" s="4">
        <f t="shared" si="5"/>
        <v>0</v>
      </c>
      <c r="BA7" s="95">
        <f t="shared" si="5"/>
        <v>0</v>
      </c>
      <c r="BB7" s="96"/>
    </row>
    <row r="8" spans="1:54" s="97" customFormat="1" ht="24.95" customHeight="1">
      <c r="A8" s="39">
        <f t="shared" si="6"/>
        <v>3</v>
      </c>
      <c r="B8" s="51"/>
      <c r="C8" s="52"/>
      <c r="D8" s="151" t="s">
        <v>114</v>
      </c>
      <c r="E8" s="57" t="s">
        <v>115</v>
      </c>
      <c r="F8" s="58"/>
      <c r="G8" s="8" t="s">
        <v>27</v>
      </c>
      <c r="H8" s="39" t="str">
        <f t="shared" si="0"/>
        <v>Non</v>
      </c>
      <c r="I8" s="14">
        <f t="shared" si="1"/>
        <v>87</v>
      </c>
      <c r="J8" s="117"/>
      <c r="K8" s="146">
        <f t="shared" si="2"/>
        <v>0</v>
      </c>
      <c r="L8" s="15">
        <v>32</v>
      </c>
      <c r="M8" s="16">
        <v>32</v>
      </c>
      <c r="N8" s="54">
        <v>4</v>
      </c>
      <c r="O8" s="16">
        <v>19</v>
      </c>
      <c r="P8" s="54"/>
      <c r="Q8" s="55"/>
      <c r="R8" s="59"/>
      <c r="S8" s="16"/>
      <c r="T8" s="59"/>
      <c r="U8" s="55"/>
      <c r="V8" s="59"/>
      <c r="W8" s="16"/>
      <c r="X8" s="59"/>
      <c r="Y8" s="16"/>
      <c r="Z8" s="59"/>
      <c r="AA8" s="55"/>
      <c r="AB8" s="59"/>
      <c r="AC8" s="16"/>
      <c r="AD8" s="54"/>
      <c r="AE8" s="55"/>
      <c r="AF8" s="59"/>
      <c r="AG8" s="16"/>
      <c r="AH8" s="59"/>
      <c r="AI8" s="16"/>
      <c r="AJ8" s="55"/>
      <c r="AK8" s="82"/>
      <c r="AL8" s="4">
        <f t="shared" si="3"/>
        <v>32</v>
      </c>
      <c r="AM8" s="5">
        <f t="shared" si="4"/>
        <v>4</v>
      </c>
      <c r="AN8" s="94">
        <f t="shared" si="5"/>
        <v>0</v>
      </c>
      <c r="AO8" s="4">
        <f t="shared" si="5"/>
        <v>0</v>
      </c>
      <c r="AP8" s="4">
        <f t="shared" si="5"/>
        <v>0</v>
      </c>
      <c r="AQ8" s="4">
        <f t="shared" si="5"/>
        <v>0</v>
      </c>
      <c r="AR8" s="4">
        <f t="shared" si="5"/>
        <v>0</v>
      </c>
      <c r="AS8" s="4">
        <f t="shared" si="5"/>
        <v>0</v>
      </c>
      <c r="AT8" s="4">
        <f t="shared" si="5"/>
        <v>0</v>
      </c>
      <c r="AU8" s="4">
        <f t="shared" si="5"/>
        <v>0</v>
      </c>
      <c r="AV8" s="4">
        <f t="shared" si="5"/>
        <v>0</v>
      </c>
      <c r="AW8" s="4">
        <f t="shared" si="5"/>
        <v>0</v>
      </c>
      <c r="AX8" s="4">
        <f t="shared" si="5"/>
        <v>0</v>
      </c>
      <c r="AY8" s="4">
        <f t="shared" si="5"/>
        <v>0</v>
      </c>
      <c r="AZ8" s="4">
        <f t="shared" si="5"/>
        <v>0</v>
      </c>
      <c r="BA8" s="95">
        <f t="shared" si="5"/>
        <v>0</v>
      </c>
      <c r="BB8" s="96"/>
    </row>
    <row r="9" spans="1:54" s="97" customFormat="1" ht="24.95" customHeight="1">
      <c r="A9" s="39">
        <f>A8+1</f>
        <v>4</v>
      </c>
      <c r="B9" s="51"/>
      <c r="C9" s="52"/>
      <c r="D9" s="57" t="s">
        <v>112</v>
      </c>
      <c r="E9" s="57" t="s">
        <v>113</v>
      </c>
      <c r="F9" s="58"/>
      <c r="G9" s="8" t="s">
        <v>27</v>
      </c>
      <c r="H9" s="39" t="str">
        <f t="shared" si="0"/>
        <v>Non</v>
      </c>
      <c r="I9" s="14">
        <f t="shared" si="1"/>
        <v>80</v>
      </c>
      <c r="J9" s="117"/>
      <c r="K9" s="146">
        <f t="shared" si="2"/>
        <v>0</v>
      </c>
      <c r="L9" s="15">
        <v>40</v>
      </c>
      <c r="M9" s="16">
        <v>40</v>
      </c>
      <c r="N9" s="54"/>
      <c r="O9" s="16"/>
      <c r="P9" s="54"/>
      <c r="Q9" s="55"/>
      <c r="R9" s="59"/>
      <c r="S9" s="16"/>
      <c r="T9" s="59"/>
      <c r="U9" s="55"/>
      <c r="V9" s="59"/>
      <c r="W9" s="16"/>
      <c r="X9" s="59"/>
      <c r="Y9" s="16"/>
      <c r="Z9" s="59"/>
      <c r="AA9" s="55"/>
      <c r="AB9" s="59"/>
      <c r="AC9" s="16"/>
      <c r="AD9" s="54"/>
      <c r="AE9" s="55"/>
      <c r="AF9" s="59"/>
      <c r="AG9" s="16"/>
      <c r="AH9" s="59"/>
      <c r="AI9" s="16"/>
      <c r="AJ9" s="55"/>
      <c r="AK9" s="82"/>
      <c r="AL9" s="4">
        <f t="shared" si="3"/>
        <v>40</v>
      </c>
      <c r="AM9" s="5">
        <f t="shared" si="4"/>
        <v>2</v>
      </c>
      <c r="AN9" s="94">
        <f t="shared" si="5"/>
        <v>0</v>
      </c>
      <c r="AO9" s="4">
        <f t="shared" si="5"/>
        <v>0</v>
      </c>
      <c r="AP9" s="4">
        <f t="shared" si="5"/>
        <v>0</v>
      </c>
      <c r="AQ9" s="4">
        <f t="shared" si="5"/>
        <v>0</v>
      </c>
      <c r="AR9" s="4">
        <f t="shared" si="5"/>
        <v>0</v>
      </c>
      <c r="AS9" s="4">
        <f t="shared" si="5"/>
        <v>0</v>
      </c>
      <c r="AT9" s="4">
        <f t="shared" si="5"/>
        <v>0</v>
      </c>
      <c r="AU9" s="4">
        <f t="shared" si="5"/>
        <v>0</v>
      </c>
      <c r="AV9" s="4">
        <f t="shared" si="5"/>
        <v>0</v>
      </c>
      <c r="AW9" s="4">
        <f t="shared" si="5"/>
        <v>0</v>
      </c>
      <c r="AX9" s="4">
        <f t="shared" si="5"/>
        <v>0</v>
      </c>
      <c r="AY9" s="4">
        <f t="shared" si="5"/>
        <v>0</v>
      </c>
      <c r="AZ9" s="4">
        <f t="shared" si="5"/>
        <v>0</v>
      </c>
      <c r="BA9" s="95">
        <f t="shared" si="5"/>
        <v>0</v>
      </c>
      <c r="BB9" s="96"/>
    </row>
    <row r="10" spans="1:54" s="97" customFormat="1" ht="24.95" customHeight="1">
      <c r="A10" s="39">
        <f>A9+1</f>
        <v>5</v>
      </c>
      <c r="B10" s="51" t="s">
        <v>327</v>
      </c>
      <c r="C10" s="56"/>
      <c r="D10" s="57" t="s">
        <v>130</v>
      </c>
      <c r="E10" s="57" t="s">
        <v>131</v>
      </c>
      <c r="F10" s="58"/>
      <c r="G10" s="57" t="s">
        <v>26</v>
      </c>
      <c r="H10" s="39" t="str">
        <f t="shared" si="0"/>
        <v>Non</v>
      </c>
      <c r="I10" s="14">
        <f t="shared" si="1"/>
        <v>80</v>
      </c>
      <c r="J10" s="117"/>
      <c r="K10" s="146">
        <f t="shared" si="2"/>
        <v>0</v>
      </c>
      <c r="L10" s="15">
        <v>14</v>
      </c>
      <c r="M10" s="16">
        <v>18</v>
      </c>
      <c r="N10" s="54">
        <v>22</v>
      </c>
      <c r="O10" s="16">
        <v>26</v>
      </c>
      <c r="P10" s="54"/>
      <c r="Q10" s="55"/>
      <c r="R10" s="59"/>
      <c r="S10" s="16"/>
      <c r="T10" s="59"/>
      <c r="U10" s="55"/>
      <c r="V10" s="59"/>
      <c r="W10" s="16"/>
      <c r="X10" s="59"/>
      <c r="Y10" s="16"/>
      <c r="Z10" s="59"/>
      <c r="AA10" s="55"/>
      <c r="AB10" s="59"/>
      <c r="AC10" s="16"/>
      <c r="AD10" s="54"/>
      <c r="AE10" s="55"/>
      <c r="AF10" s="59"/>
      <c r="AG10" s="16"/>
      <c r="AH10" s="59"/>
      <c r="AI10" s="16"/>
      <c r="AJ10" s="55"/>
      <c r="AK10" s="82"/>
      <c r="AL10" s="4">
        <f t="shared" si="3"/>
        <v>26</v>
      </c>
      <c r="AM10" s="5">
        <f t="shared" si="4"/>
        <v>4</v>
      </c>
      <c r="AN10" s="94">
        <f t="shared" si="5"/>
        <v>0</v>
      </c>
      <c r="AO10" s="4">
        <f t="shared" si="5"/>
        <v>0</v>
      </c>
      <c r="AP10" s="4">
        <f t="shared" si="5"/>
        <v>0</v>
      </c>
      <c r="AQ10" s="4">
        <f t="shared" si="5"/>
        <v>0</v>
      </c>
      <c r="AR10" s="4">
        <f t="shared" si="5"/>
        <v>0</v>
      </c>
      <c r="AS10" s="4">
        <f t="shared" si="5"/>
        <v>0</v>
      </c>
      <c r="AT10" s="4">
        <f t="shared" si="5"/>
        <v>0</v>
      </c>
      <c r="AU10" s="4">
        <f t="shared" si="5"/>
        <v>0</v>
      </c>
      <c r="AV10" s="4">
        <f t="shared" si="5"/>
        <v>0</v>
      </c>
      <c r="AW10" s="4">
        <f t="shared" si="5"/>
        <v>0</v>
      </c>
      <c r="AX10" s="4">
        <f t="shared" si="5"/>
        <v>0</v>
      </c>
      <c r="AY10" s="4">
        <f t="shared" si="5"/>
        <v>0</v>
      </c>
      <c r="AZ10" s="4">
        <f t="shared" si="5"/>
        <v>0</v>
      </c>
      <c r="BA10" s="95">
        <f t="shared" si="5"/>
        <v>0</v>
      </c>
      <c r="BB10" s="96"/>
    </row>
    <row r="11" spans="1:54" s="97" customFormat="1" ht="24.95" customHeight="1">
      <c r="A11" s="39">
        <f t="shared" si="6"/>
        <v>6</v>
      </c>
      <c r="B11" s="51"/>
      <c r="C11" s="56"/>
      <c r="D11" s="57" t="s">
        <v>121</v>
      </c>
      <c r="E11" s="57" t="s">
        <v>52</v>
      </c>
      <c r="F11" s="58"/>
      <c r="G11" s="57" t="s">
        <v>50</v>
      </c>
      <c r="H11" s="39" t="str">
        <f t="shared" si="0"/>
        <v>Non</v>
      </c>
      <c r="I11" s="14">
        <f t="shared" si="1"/>
        <v>77</v>
      </c>
      <c r="J11" s="117"/>
      <c r="K11" s="146">
        <f t="shared" si="2"/>
        <v>0</v>
      </c>
      <c r="L11" s="15">
        <v>20</v>
      </c>
      <c r="M11" s="16">
        <v>20</v>
      </c>
      <c r="N11" s="54">
        <v>17</v>
      </c>
      <c r="O11" s="16">
        <v>20</v>
      </c>
      <c r="P11" s="54"/>
      <c r="Q11" s="55"/>
      <c r="R11" s="59"/>
      <c r="S11" s="16"/>
      <c r="T11" s="59"/>
      <c r="U11" s="55"/>
      <c r="V11" s="59"/>
      <c r="W11" s="16"/>
      <c r="X11" s="59"/>
      <c r="Y11" s="16"/>
      <c r="Z11" s="59"/>
      <c r="AA11" s="55"/>
      <c r="AB11" s="59"/>
      <c r="AC11" s="16"/>
      <c r="AD11" s="54"/>
      <c r="AE11" s="55"/>
      <c r="AF11" s="59"/>
      <c r="AG11" s="16"/>
      <c r="AH11" s="59"/>
      <c r="AI11" s="16"/>
      <c r="AJ11" s="55"/>
      <c r="AK11" s="82"/>
      <c r="AL11" s="4">
        <f t="shared" si="3"/>
        <v>20</v>
      </c>
      <c r="AM11" s="5">
        <f t="shared" si="4"/>
        <v>4</v>
      </c>
      <c r="AN11" s="94">
        <f t="shared" si="5"/>
        <v>0</v>
      </c>
      <c r="AO11" s="4">
        <f t="shared" si="5"/>
        <v>0</v>
      </c>
      <c r="AP11" s="4">
        <f t="shared" si="5"/>
        <v>0</v>
      </c>
      <c r="AQ11" s="4">
        <f t="shared" si="5"/>
        <v>0</v>
      </c>
      <c r="AR11" s="4">
        <f t="shared" si="5"/>
        <v>0</v>
      </c>
      <c r="AS11" s="4">
        <f t="shared" si="5"/>
        <v>0</v>
      </c>
      <c r="AT11" s="4">
        <f t="shared" si="5"/>
        <v>0</v>
      </c>
      <c r="AU11" s="4">
        <f t="shared" si="5"/>
        <v>0</v>
      </c>
      <c r="AV11" s="4">
        <f t="shared" si="5"/>
        <v>0</v>
      </c>
      <c r="AW11" s="4">
        <f t="shared" si="5"/>
        <v>0</v>
      </c>
      <c r="AX11" s="4">
        <f t="shared" si="5"/>
        <v>0</v>
      </c>
      <c r="AY11" s="4">
        <f t="shared" si="5"/>
        <v>0</v>
      </c>
      <c r="AZ11" s="4">
        <f t="shared" si="5"/>
        <v>0</v>
      </c>
      <c r="BA11" s="95">
        <f t="shared" si="5"/>
        <v>0</v>
      </c>
      <c r="BB11" s="96"/>
    </row>
    <row r="12" spans="1:54" s="97" customFormat="1" ht="24.95" customHeight="1">
      <c r="A12" s="39">
        <f t="shared" si="6"/>
        <v>7</v>
      </c>
      <c r="B12" s="51"/>
      <c r="C12" s="56"/>
      <c r="D12" s="8" t="s">
        <v>230</v>
      </c>
      <c r="E12" s="8" t="s">
        <v>231</v>
      </c>
      <c r="F12" s="53"/>
      <c r="G12" s="8" t="s">
        <v>50</v>
      </c>
      <c r="H12" s="39" t="str">
        <f t="shared" si="0"/>
        <v>Non</v>
      </c>
      <c r="I12" s="14">
        <f t="shared" si="1"/>
        <v>64</v>
      </c>
      <c r="J12" s="117"/>
      <c r="K12" s="146">
        <f t="shared" si="2"/>
        <v>0</v>
      </c>
      <c r="L12" s="15"/>
      <c r="M12" s="16"/>
      <c r="N12" s="54">
        <v>32</v>
      </c>
      <c r="O12" s="16">
        <v>32</v>
      </c>
      <c r="P12" s="54"/>
      <c r="Q12" s="55"/>
      <c r="R12" s="59"/>
      <c r="S12" s="16"/>
      <c r="T12" s="59"/>
      <c r="U12" s="55"/>
      <c r="V12" s="59"/>
      <c r="W12" s="16"/>
      <c r="X12" s="59"/>
      <c r="Y12" s="16"/>
      <c r="Z12" s="59"/>
      <c r="AA12" s="55"/>
      <c r="AB12" s="59"/>
      <c r="AC12" s="16"/>
      <c r="AD12" s="54"/>
      <c r="AE12" s="55"/>
      <c r="AF12" s="59"/>
      <c r="AG12" s="16"/>
      <c r="AH12" s="59"/>
      <c r="AI12" s="16"/>
      <c r="AJ12" s="55"/>
      <c r="AK12" s="82"/>
      <c r="AL12" s="4">
        <f t="shared" si="3"/>
        <v>32</v>
      </c>
      <c r="AM12" s="5">
        <f t="shared" si="4"/>
        <v>2</v>
      </c>
      <c r="AN12" s="94">
        <f t="shared" si="5"/>
        <v>0</v>
      </c>
      <c r="AO12" s="4">
        <f t="shared" si="5"/>
        <v>0</v>
      </c>
      <c r="AP12" s="4">
        <f t="shared" si="5"/>
        <v>0</v>
      </c>
      <c r="AQ12" s="4">
        <f t="shared" si="5"/>
        <v>0</v>
      </c>
      <c r="AR12" s="4">
        <f t="shared" si="5"/>
        <v>0</v>
      </c>
      <c r="AS12" s="4">
        <f t="shared" si="5"/>
        <v>0</v>
      </c>
      <c r="AT12" s="4">
        <f t="shared" si="5"/>
        <v>0</v>
      </c>
      <c r="AU12" s="4">
        <f t="shared" si="5"/>
        <v>0</v>
      </c>
      <c r="AV12" s="4">
        <f t="shared" si="5"/>
        <v>0</v>
      </c>
      <c r="AW12" s="4">
        <f t="shared" si="5"/>
        <v>0</v>
      </c>
      <c r="AX12" s="4">
        <f t="shared" si="5"/>
        <v>0</v>
      </c>
      <c r="AY12" s="4">
        <f t="shared" si="5"/>
        <v>0</v>
      </c>
      <c r="AZ12" s="4">
        <f t="shared" si="5"/>
        <v>0</v>
      </c>
      <c r="BA12" s="95">
        <f t="shared" si="5"/>
        <v>0</v>
      </c>
      <c r="BB12" s="96"/>
    </row>
    <row r="13" spans="1:54" s="97" customFormat="1" ht="24.95" customHeight="1">
      <c r="A13" s="39">
        <f t="shared" si="6"/>
        <v>8</v>
      </c>
      <c r="B13" s="51"/>
      <c r="C13" s="56"/>
      <c r="D13" s="57" t="s">
        <v>128</v>
      </c>
      <c r="E13" s="57" t="s">
        <v>129</v>
      </c>
      <c r="F13" s="58"/>
      <c r="G13" s="8" t="s">
        <v>27</v>
      </c>
      <c r="H13" s="39" t="str">
        <f t="shared" si="0"/>
        <v>Non</v>
      </c>
      <c r="I13" s="14">
        <f t="shared" si="1"/>
        <v>61</v>
      </c>
      <c r="J13" s="117"/>
      <c r="K13" s="146">
        <f t="shared" si="2"/>
        <v>0</v>
      </c>
      <c r="L13" s="15">
        <v>15</v>
      </c>
      <c r="M13" s="16">
        <v>22</v>
      </c>
      <c r="N13" s="54">
        <v>10</v>
      </c>
      <c r="O13" s="16">
        <v>14</v>
      </c>
      <c r="P13" s="54"/>
      <c r="Q13" s="55"/>
      <c r="R13" s="59"/>
      <c r="S13" s="16"/>
      <c r="T13" s="59"/>
      <c r="U13" s="55"/>
      <c r="V13" s="59"/>
      <c r="W13" s="16"/>
      <c r="X13" s="59"/>
      <c r="Y13" s="16"/>
      <c r="Z13" s="59"/>
      <c r="AA13" s="55"/>
      <c r="AB13" s="59"/>
      <c r="AC13" s="16"/>
      <c r="AD13" s="54"/>
      <c r="AE13" s="55"/>
      <c r="AF13" s="59"/>
      <c r="AG13" s="16"/>
      <c r="AH13" s="59"/>
      <c r="AI13" s="16"/>
      <c r="AJ13" s="55"/>
      <c r="AK13" s="82"/>
      <c r="AL13" s="4">
        <f t="shared" si="3"/>
        <v>22</v>
      </c>
      <c r="AM13" s="5">
        <f t="shared" si="4"/>
        <v>4</v>
      </c>
      <c r="AN13" s="94">
        <f t="shared" si="5"/>
        <v>0</v>
      </c>
      <c r="AO13" s="4">
        <f t="shared" si="5"/>
        <v>0</v>
      </c>
      <c r="AP13" s="4">
        <f t="shared" si="5"/>
        <v>0</v>
      </c>
      <c r="AQ13" s="4">
        <f t="shared" si="5"/>
        <v>0</v>
      </c>
      <c r="AR13" s="4">
        <f t="shared" si="5"/>
        <v>0</v>
      </c>
      <c r="AS13" s="4">
        <f t="shared" si="5"/>
        <v>0</v>
      </c>
      <c r="AT13" s="4">
        <f t="shared" si="5"/>
        <v>0</v>
      </c>
      <c r="AU13" s="4">
        <f t="shared" si="5"/>
        <v>0</v>
      </c>
      <c r="AV13" s="4">
        <f t="shared" si="5"/>
        <v>0</v>
      </c>
      <c r="AW13" s="4">
        <f t="shared" si="5"/>
        <v>0</v>
      </c>
      <c r="AX13" s="4">
        <f t="shared" si="5"/>
        <v>0</v>
      </c>
      <c r="AY13" s="4">
        <f t="shared" si="5"/>
        <v>0</v>
      </c>
      <c r="AZ13" s="4">
        <f t="shared" si="5"/>
        <v>0</v>
      </c>
      <c r="BA13" s="95">
        <f t="shared" si="5"/>
        <v>0</v>
      </c>
      <c r="BB13" s="96"/>
    </row>
    <row r="14" spans="1:54" s="97" customFormat="1" ht="24.95" customHeight="1">
      <c r="A14" s="39">
        <f t="shared" si="6"/>
        <v>9</v>
      </c>
      <c r="B14" s="51" t="s">
        <v>327</v>
      </c>
      <c r="C14" s="56"/>
      <c r="D14" s="8" t="s">
        <v>122</v>
      </c>
      <c r="E14" s="8" t="s">
        <v>46</v>
      </c>
      <c r="F14" s="53"/>
      <c r="G14" s="8" t="s">
        <v>27</v>
      </c>
      <c r="H14" s="39" t="str">
        <f t="shared" si="0"/>
        <v>Non</v>
      </c>
      <c r="I14" s="14">
        <f t="shared" si="1"/>
        <v>52</v>
      </c>
      <c r="J14" s="117"/>
      <c r="K14" s="146">
        <f t="shared" si="2"/>
        <v>0</v>
      </c>
      <c r="L14" s="15">
        <v>19</v>
      </c>
      <c r="M14" s="16">
        <v>15</v>
      </c>
      <c r="N14" s="54">
        <v>6</v>
      </c>
      <c r="O14" s="16">
        <v>12</v>
      </c>
      <c r="P14" s="54"/>
      <c r="Q14" s="55"/>
      <c r="R14" s="59"/>
      <c r="S14" s="16"/>
      <c r="T14" s="59"/>
      <c r="U14" s="55"/>
      <c r="V14" s="59"/>
      <c r="W14" s="16"/>
      <c r="X14" s="59"/>
      <c r="Y14" s="16"/>
      <c r="Z14" s="59"/>
      <c r="AA14" s="55"/>
      <c r="AB14" s="59"/>
      <c r="AC14" s="16"/>
      <c r="AD14" s="54"/>
      <c r="AE14" s="55"/>
      <c r="AF14" s="59"/>
      <c r="AG14" s="16"/>
      <c r="AH14" s="59"/>
      <c r="AI14" s="16"/>
      <c r="AJ14" s="55"/>
      <c r="AK14" s="82"/>
      <c r="AL14" s="4">
        <f t="shared" si="3"/>
        <v>19</v>
      </c>
      <c r="AM14" s="5">
        <f t="shared" si="4"/>
        <v>4</v>
      </c>
      <c r="AN14" s="94">
        <f t="shared" si="5"/>
        <v>0</v>
      </c>
      <c r="AO14" s="4">
        <f t="shared" si="5"/>
        <v>0</v>
      </c>
      <c r="AP14" s="4">
        <f t="shared" si="5"/>
        <v>0</v>
      </c>
      <c r="AQ14" s="4">
        <f t="shared" si="5"/>
        <v>0</v>
      </c>
      <c r="AR14" s="4">
        <f t="shared" si="5"/>
        <v>0</v>
      </c>
      <c r="AS14" s="4">
        <f t="shared" si="5"/>
        <v>0</v>
      </c>
      <c r="AT14" s="4">
        <f t="shared" si="5"/>
        <v>0</v>
      </c>
      <c r="AU14" s="4">
        <f t="shared" si="5"/>
        <v>0</v>
      </c>
      <c r="AV14" s="4">
        <f t="shared" si="5"/>
        <v>0</v>
      </c>
      <c r="AW14" s="4">
        <f t="shared" si="5"/>
        <v>0</v>
      </c>
      <c r="AX14" s="4">
        <f t="shared" si="5"/>
        <v>0</v>
      </c>
      <c r="AY14" s="4">
        <f t="shared" si="5"/>
        <v>0</v>
      </c>
      <c r="AZ14" s="4">
        <f t="shared" si="5"/>
        <v>0</v>
      </c>
      <c r="BA14" s="95">
        <f t="shared" si="5"/>
        <v>0</v>
      </c>
      <c r="BB14" s="96"/>
    </row>
    <row r="15" spans="1:54" s="97" customFormat="1" ht="24.95" customHeight="1">
      <c r="A15" s="39">
        <f t="shared" si="6"/>
        <v>10</v>
      </c>
      <c r="B15" s="51" t="s">
        <v>327</v>
      </c>
      <c r="C15" s="56"/>
      <c r="D15" s="151" t="s">
        <v>119</v>
      </c>
      <c r="E15" s="57" t="s">
        <v>120</v>
      </c>
      <c r="F15" s="58"/>
      <c r="G15" s="8" t="s">
        <v>41</v>
      </c>
      <c r="H15" s="39" t="str">
        <f t="shared" si="0"/>
        <v>Non</v>
      </c>
      <c r="I15" s="14">
        <f t="shared" si="1"/>
        <v>48</v>
      </c>
      <c r="J15" s="117"/>
      <c r="K15" s="146">
        <f t="shared" si="2"/>
        <v>0</v>
      </c>
      <c r="L15" s="15">
        <v>22</v>
      </c>
      <c r="M15" s="16">
        <v>26</v>
      </c>
      <c r="N15" s="54"/>
      <c r="O15" s="16"/>
      <c r="P15" s="54"/>
      <c r="Q15" s="55"/>
      <c r="R15" s="59"/>
      <c r="S15" s="16"/>
      <c r="T15" s="59"/>
      <c r="U15" s="55"/>
      <c r="V15" s="59"/>
      <c r="W15" s="16"/>
      <c r="X15" s="59"/>
      <c r="Y15" s="16"/>
      <c r="Z15" s="59"/>
      <c r="AA15" s="55"/>
      <c r="AB15" s="59"/>
      <c r="AC15" s="16"/>
      <c r="AD15" s="54"/>
      <c r="AE15" s="55"/>
      <c r="AF15" s="59"/>
      <c r="AG15" s="16"/>
      <c r="AH15" s="59"/>
      <c r="AI15" s="16"/>
      <c r="AJ15" s="55"/>
      <c r="AK15" s="82"/>
      <c r="AL15" s="4">
        <f t="shared" si="3"/>
        <v>26</v>
      </c>
      <c r="AM15" s="5">
        <f t="shared" si="4"/>
        <v>2</v>
      </c>
      <c r="AN15" s="94">
        <f t="shared" si="5"/>
        <v>0</v>
      </c>
      <c r="AO15" s="4">
        <f t="shared" si="5"/>
        <v>0</v>
      </c>
      <c r="AP15" s="4">
        <f t="shared" si="5"/>
        <v>0</v>
      </c>
      <c r="AQ15" s="4">
        <f t="shared" si="5"/>
        <v>0</v>
      </c>
      <c r="AR15" s="4">
        <f t="shared" si="5"/>
        <v>0</v>
      </c>
      <c r="AS15" s="4">
        <f t="shared" si="5"/>
        <v>0</v>
      </c>
      <c r="AT15" s="4">
        <f t="shared" si="5"/>
        <v>0</v>
      </c>
      <c r="AU15" s="4">
        <f t="shared" si="5"/>
        <v>0</v>
      </c>
      <c r="AV15" s="4">
        <f t="shared" si="5"/>
        <v>0</v>
      </c>
      <c r="AW15" s="4">
        <f t="shared" si="5"/>
        <v>0</v>
      </c>
      <c r="AX15" s="4">
        <f t="shared" si="5"/>
        <v>0</v>
      </c>
      <c r="AY15" s="4">
        <f t="shared" si="5"/>
        <v>0</v>
      </c>
      <c r="AZ15" s="4">
        <f t="shared" si="5"/>
        <v>0</v>
      </c>
      <c r="BA15" s="95">
        <f t="shared" si="5"/>
        <v>0</v>
      </c>
      <c r="BB15" s="96"/>
    </row>
    <row r="16" spans="1:54" s="97" customFormat="1" ht="24.95" customHeight="1">
      <c r="A16" s="62">
        <f t="shared" si="6"/>
        <v>11</v>
      </c>
      <c r="B16" s="61"/>
      <c r="C16" s="129"/>
      <c r="D16" s="68" t="s">
        <v>232</v>
      </c>
      <c r="E16" s="68" t="s">
        <v>221</v>
      </c>
      <c r="F16" s="69"/>
      <c r="G16" s="57" t="s">
        <v>26</v>
      </c>
      <c r="H16" s="39" t="str">
        <f t="shared" si="0"/>
        <v>Non</v>
      </c>
      <c r="I16" s="14">
        <f t="shared" si="1"/>
        <v>48</v>
      </c>
      <c r="J16" s="124"/>
      <c r="K16" s="146">
        <f t="shared" si="2"/>
        <v>0</v>
      </c>
      <c r="L16" s="15"/>
      <c r="M16" s="16"/>
      <c r="N16" s="65">
        <v>26</v>
      </c>
      <c r="O16" s="64">
        <v>22</v>
      </c>
      <c r="P16" s="65"/>
      <c r="Q16" s="66"/>
      <c r="R16" s="67"/>
      <c r="S16" s="64"/>
      <c r="T16" s="67"/>
      <c r="U16" s="66"/>
      <c r="V16" s="67"/>
      <c r="W16" s="64"/>
      <c r="X16" s="67"/>
      <c r="Y16" s="64"/>
      <c r="Z16" s="67"/>
      <c r="AA16" s="66"/>
      <c r="AB16" s="67"/>
      <c r="AC16" s="64"/>
      <c r="AD16" s="65"/>
      <c r="AE16" s="66"/>
      <c r="AF16" s="67"/>
      <c r="AG16" s="64"/>
      <c r="AH16" s="67"/>
      <c r="AI16" s="64"/>
      <c r="AJ16" s="66"/>
      <c r="AK16" s="83"/>
      <c r="AL16" s="4">
        <f t="shared" si="3"/>
        <v>26</v>
      </c>
      <c r="AM16" s="5">
        <f t="shared" si="4"/>
        <v>2</v>
      </c>
      <c r="AN16" s="94">
        <f t="shared" si="5"/>
        <v>0</v>
      </c>
      <c r="AO16" s="4">
        <f t="shared" si="5"/>
        <v>0</v>
      </c>
      <c r="AP16" s="4">
        <f t="shared" si="5"/>
        <v>0</v>
      </c>
      <c r="AQ16" s="4">
        <f t="shared" si="5"/>
        <v>0</v>
      </c>
      <c r="AR16" s="4">
        <f t="shared" si="5"/>
        <v>0</v>
      </c>
      <c r="AS16" s="4">
        <f t="shared" si="5"/>
        <v>0</v>
      </c>
      <c r="AT16" s="4">
        <f t="shared" si="5"/>
        <v>0</v>
      </c>
      <c r="AU16" s="4">
        <f t="shared" si="5"/>
        <v>0</v>
      </c>
      <c r="AV16" s="4">
        <f t="shared" si="5"/>
        <v>0</v>
      </c>
      <c r="AW16" s="4">
        <f t="shared" si="5"/>
        <v>0</v>
      </c>
      <c r="AX16" s="4">
        <f t="shared" si="5"/>
        <v>0</v>
      </c>
      <c r="AY16" s="4">
        <f t="shared" si="5"/>
        <v>0</v>
      </c>
      <c r="AZ16" s="4">
        <f t="shared" si="5"/>
        <v>0</v>
      </c>
      <c r="BA16" s="95">
        <f t="shared" si="5"/>
        <v>0</v>
      </c>
      <c r="BB16" s="96"/>
    </row>
    <row r="17" spans="1:54" s="97" customFormat="1" ht="24.95" customHeight="1">
      <c r="A17" s="39">
        <f t="shared" si="6"/>
        <v>12</v>
      </c>
      <c r="B17" s="51" t="s">
        <v>327</v>
      </c>
      <c r="C17" s="52"/>
      <c r="D17" s="8" t="s">
        <v>69</v>
      </c>
      <c r="E17" s="8" t="s">
        <v>51</v>
      </c>
      <c r="F17" s="53"/>
      <c r="G17" s="154" t="s">
        <v>26</v>
      </c>
      <c r="H17" s="39" t="str">
        <f t="shared" si="0"/>
        <v>Non</v>
      </c>
      <c r="I17" s="14">
        <f t="shared" si="1"/>
        <v>47</v>
      </c>
      <c r="J17" s="117"/>
      <c r="K17" s="146">
        <f t="shared" si="2"/>
        <v>0</v>
      </c>
      <c r="L17" s="15">
        <v>13</v>
      </c>
      <c r="M17" s="16">
        <v>16</v>
      </c>
      <c r="N17" s="65">
        <v>13</v>
      </c>
      <c r="O17" s="16">
        <v>5</v>
      </c>
      <c r="P17" s="54"/>
      <c r="Q17" s="55"/>
      <c r="R17" s="59"/>
      <c r="S17" s="16"/>
      <c r="T17" s="59"/>
      <c r="U17" s="55"/>
      <c r="V17" s="59"/>
      <c r="W17" s="16"/>
      <c r="X17" s="59"/>
      <c r="Y17" s="16"/>
      <c r="Z17" s="59"/>
      <c r="AA17" s="55"/>
      <c r="AB17" s="59"/>
      <c r="AC17" s="16"/>
      <c r="AD17" s="54"/>
      <c r="AE17" s="55"/>
      <c r="AF17" s="59"/>
      <c r="AG17" s="16"/>
      <c r="AH17" s="59"/>
      <c r="AI17" s="16"/>
      <c r="AJ17" s="55"/>
      <c r="AK17" s="82"/>
      <c r="AL17" s="4">
        <f t="shared" si="3"/>
        <v>16</v>
      </c>
      <c r="AM17" s="5">
        <f t="shared" si="4"/>
        <v>4</v>
      </c>
      <c r="AN17" s="94">
        <f t="shared" si="5"/>
        <v>0</v>
      </c>
      <c r="AO17" s="4">
        <f t="shared" si="5"/>
        <v>0</v>
      </c>
      <c r="AP17" s="4">
        <f t="shared" si="5"/>
        <v>0</v>
      </c>
      <c r="AQ17" s="4">
        <f t="shared" si="5"/>
        <v>0</v>
      </c>
      <c r="AR17" s="4">
        <f t="shared" si="5"/>
        <v>0</v>
      </c>
      <c r="AS17" s="4">
        <f t="shared" si="5"/>
        <v>0</v>
      </c>
      <c r="AT17" s="4">
        <f t="shared" si="5"/>
        <v>0</v>
      </c>
      <c r="AU17" s="4">
        <f t="shared" si="5"/>
        <v>0</v>
      </c>
      <c r="AV17" s="4">
        <f t="shared" si="5"/>
        <v>0</v>
      </c>
      <c r="AW17" s="4">
        <f t="shared" si="5"/>
        <v>0</v>
      </c>
      <c r="AX17" s="4">
        <f t="shared" si="5"/>
        <v>0</v>
      </c>
      <c r="AY17" s="4">
        <f t="shared" si="5"/>
        <v>0</v>
      </c>
      <c r="AZ17" s="4">
        <f t="shared" si="5"/>
        <v>0</v>
      </c>
      <c r="BA17" s="95">
        <f t="shared" si="5"/>
        <v>0</v>
      </c>
      <c r="BB17" s="96"/>
    </row>
    <row r="18" spans="1:54" s="97" customFormat="1" ht="24.95" customHeight="1">
      <c r="A18" s="39">
        <f t="shared" si="6"/>
        <v>13</v>
      </c>
      <c r="B18" s="51"/>
      <c r="C18" s="52"/>
      <c r="D18" s="151" t="s">
        <v>118</v>
      </c>
      <c r="E18" s="57" t="s">
        <v>53</v>
      </c>
      <c r="F18" s="58"/>
      <c r="G18" s="8" t="s">
        <v>42</v>
      </c>
      <c r="H18" s="39" t="str">
        <f t="shared" si="0"/>
        <v>Non</v>
      </c>
      <c r="I18" s="14">
        <f t="shared" si="1"/>
        <v>45</v>
      </c>
      <c r="J18" s="117"/>
      <c r="K18" s="146">
        <f t="shared" si="2"/>
        <v>0</v>
      </c>
      <c r="L18" s="15">
        <v>26</v>
      </c>
      <c r="M18" s="16">
        <v>19</v>
      </c>
      <c r="N18" s="65"/>
      <c r="O18" s="16"/>
      <c r="P18" s="54"/>
      <c r="Q18" s="55"/>
      <c r="R18" s="59"/>
      <c r="S18" s="16"/>
      <c r="T18" s="59"/>
      <c r="U18" s="55"/>
      <c r="V18" s="59"/>
      <c r="W18" s="16"/>
      <c r="X18" s="59"/>
      <c r="Y18" s="16"/>
      <c r="Z18" s="59"/>
      <c r="AA18" s="55"/>
      <c r="AB18" s="59"/>
      <c r="AC18" s="16"/>
      <c r="AD18" s="54"/>
      <c r="AE18" s="55"/>
      <c r="AF18" s="59"/>
      <c r="AG18" s="16"/>
      <c r="AH18" s="59"/>
      <c r="AI18" s="16"/>
      <c r="AJ18" s="55"/>
      <c r="AK18" s="82"/>
      <c r="AL18" s="4">
        <f t="shared" si="3"/>
        <v>26</v>
      </c>
      <c r="AM18" s="5">
        <f t="shared" si="4"/>
        <v>2</v>
      </c>
      <c r="AN18" s="94">
        <f t="shared" si="5"/>
        <v>0</v>
      </c>
      <c r="AO18" s="4">
        <f t="shared" si="5"/>
        <v>0</v>
      </c>
      <c r="AP18" s="4">
        <f t="shared" si="5"/>
        <v>0</v>
      </c>
      <c r="AQ18" s="4">
        <f t="shared" si="5"/>
        <v>0</v>
      </c>
      <c r="AR18" s="4">
        <f t="shared" si="5"/>
        <v>0</v>
      </c>
      <c r="AS18" s="4">
        <f t="shared" si="5"/>
        <v>0</v>
      </c>
      <c r="AT18" s="4">
        <f t="shared" si="5"/>
        <v>0</v>
      </c>
      <c r="AU18" s="4">
        <f t="shared" si="5"/>
        <v>0</v>
      </c>
      <c r="AV18" s="4">
        <f t="shared" si="5"/>
        <v>0</v>
      </c>
      <c r="AW18" s="4">
        <f t="shared" si="5"/>
        <v>0</v>
      </c>
      <c r="AX18" s="4">
        <f t="shared" si="5"/>
        <v>0</v>
      </c>
      <c r="AY18" s="4">
        <f t="shared" si="5"/>
        <v>0</v>
      </c>
      <c r="AZ18" s="4">
        <f t="shared" si="5"/>
        <v>0</v>
      </c>
      <c r="BA18" s="95">
        <f t="shared" si="5"/>
        <v>0</v>
      </c>
      <c r="BB18" s="96"/>
    </row>
    <row r="19" spans="1:54" s="97" customFormat="1" ht="24.95" customHeight="1">
      <c r="A19" s="39">
        <f t="shared" si="6"/>
        <v>14</v>
      </c>
      <c r="B19" s="51"/>
      <c r="C19" s="56"/>
      <c r="D19" s="57" t="s">
        <v>233</v>
      </c>
      <c r="E19" s="57" t="s">
        <v>234</v>
      </c>
      <c r="F19" s="58"/>
      <c r="G19" s="57" t="s">
        <v>7</v>
      </c>
      <c r="H19" s="39" t="str">
        <f t="shared" si="0"/>
        <v>Non</v>
      </c>
      <c r="I19" s="14">
        <f t="shared" si="1"/>
        <v>37</v>
      </c>
      <c r="J19" s="117"/>
      <c r="K19" s="146">
        <f t="shared" si="2"/>
        <v>0</v>
      </c>
      <c r="L19" s="15"/>
      <c r="M19" s="16"/>
      <c r="N19" s="54">
        <v>20</v>
      </c>
      <c r="O19" s="16">
        <v>17</v>
      </c>
      <c r="P19" s="54"/>
      <c r="Q19" s="55"/>
      <c r="R19" s="59"/>
      <c r="S19" s="16"/>
      <c r="T19" s="59"/>
      <c r="U19" s="55"/>
      <c r="V19" s="59"/>
      <c r="W19" s="16"/>
      <c r="X19" s="59"/>
      <c r="Y19" s="16"/>
      <c r="Z19" s="59"/>
      <c r="AA19" s="55"/>
      <c r="AB19" s="59"/>
      <c r="AC19" s="16"/>
      <c r="AD19" s="54"/>
      <c r="AE19" s="55"/>
      <c r="AF19" s="59"/>
      <c r="AG19" s="16"/>
      <c r="AH19" s="59"/>
      <c r="AI19" s="16"/>
      <c r="AJ19" s="55"/>
      <c r="AK19" s="82"/>
      <c r="AL19" s="4">
        <f t="shared" si="3"/>
        <v>20</v>
      </c>
      <c r="AM19" s="5">
        <f t="shared" si="4"/>
        <v>2</v>
      </c>
      <c r="AN19" s="94">
        <f t="shared" si="5"/>
        <v>0</v>
      </c>
      <c r="AO19" s="4">
        <f t="shared" si="5"/>
        <v>0</v>
      </c>
      <c r="AP19" s="4">
        <f t="shared" si="5"/>
        <v>0</v>
      </c>
      <c r="AQ19" s="4">
        <f t="shared" si="5"/>
        <v>0</v>
      </c>
      <c r="AR19" s="4">
        <f t="shared" si="5"/>
        <v>0</v>
      </c>
      <c r="AS19" s="4">
        <f t="shared" si="5"/>
        <v>0</v>
      </c>
      <c r="AT19" s="4">
        <f t="shared" si="5"/>
        <v>0</v>
      </c>
      <c r="AU19" s="4">
        <f t="shared" si="5"/>
        <v>0</v>
      </c>
      <c r="AV19" s="4">
        <f t="shared" si="5"/>
        <v>0</v>
      </c>
      <c r="AW19" s="4">
        <f t="shared" si="5"/>
        <v>0</v>
      </c>
      <c r="AX19" s="4">
        <f t="shared" si="5"/>
        <v>0</v>
      </c>
      <c r="AY19" s="4">
        <f t="shared" si="5"/>
        <v>0</v>
      </c>
      <c r="AZ19" s="4">
        <f t="shared" si="5"/>
        <v>0</v>
      </c>
      <c r="BA19" s="95">
        <f t="shared" si="5"/>
        <v>0</v>
      </c>
      <c r="BB19" s="96"/>
    </row>
    <row r="20" spans="1:54" s="97" customFormat="1" ht="24.95" customHeight="1">
      <c r="A20" s="39">
        <f t="shared" si="6"/>
        <v>15</v>
      </c>
      <c r="B20" s="51"/>
      <c r="C20" s="56"/>
      <c r="D20" s="8" t="s">
        <v>72</v>
      </c>
      <c r="E20" s="8" t="s">
        <v>123</v>
      </c>
      <c r="F20" s="53"/>
      <c r="G20" s="8" t="s">
        <v>27</v>
      </c>
      <c r="H20" s="39" t="str">
        <f t="shared" si="0"/>
        <v>Non</v>
      </c>
      <c r="I20" s="14">
        <f t="shared" si="1"/>
        <v>44</v>
      </c>
      <c r="J20" s="117"/>
      <c r="K20" s="146">
        <f t="shared" si="2"/>
        <v>0</v>
      </c>
      <c r="L20" s="15">
        <v>18</v>
      </c>
      <c r="M20" s="16">
        <v>17</v>
      </c>
      <c r="N20" s="54">
        <v>5</v>
      </c>
      <c r="O20" s="16">
        <v>4</v>
      </c>
      <c r="P20" s="54"/>
      <c r="Q20" s="55"/>
      <c r="R20" s="59"/>
      <c r="S20" s="16"/>
      <c r="T20" s="59"/>
      <c r="U20" s="55"/>
      <c r="V20" s="59"/>
      <c r="W20" s="16"/>
      <c r="X20" s="59"/>
      <c r="Y20" s="16"/>
      <c r="Z20" s="59"/>
      <c r="AA20" s="55"/>
      <c r="AB20" s="59"/>
      <c r="AC20" s="16"/>
      <c r="AD20" s="54"/>
      <c r="AE20" s="55"/>
      <c r="AF20" s="59"/>
      <c r="AG20" s="16"/>
      <c r="AH20" s="59"/>
      <c r="AI20" s="16"/>
      <c r="AJ20" s="55"/>
      <c r="AK20" s="82"/>
      <c r="AL20" s="4">
        <f t="shared" si="3"/>
        <v>18</v>
      </c>
      <c r="AM20" s="5">
        <f t="shared" si="4"/>
        <v>4</v>
      </c>
      <c r="AN20" s="94">
        <f t="shared" si="5"/>
        <v>0</v>
      </c>
      <c r="AO20" s="4">
        <f t="shared" si="5"/>
        <v>0</v>
      </c>
      <c r="AP20" s="4">
        <f t="shared" si="5"/>
        <v>0</v>
      </c>
      <c r="AQ20" s="4">
        <f t="shared" si="5"/>
        <v>0</v>
      </c>
      <c r="AR20" s="4">
        <f t="shared" si="5"/>
        <v>0</v>
      </c>
      <c r="AS20" s="4">
        <f t="shared" si="5"/>
        <v>0</v>
      </c>
      <c r="AT20" s="4">
        <f t="shared" si="5"/>
        <v>0</v>
      </c>
      <c r="AU20" s="4">
        <f t="shared" si="5"/>
        <v>0</v>
      </c>
      <c r="AV20" s="4">
        <f t="shared" si="5"/>
        <v>0</v>
      </c>
      <c r="AW20" s="4">
        <f t="shared" si="5"/>
        <v>0</v>
      </c>
      <c r="AX20" s="4">
        <f t="shared" si="5"/>
        <v>0</v>
      </c>
      <c r="AY20" s="4">
        <f t="shared" si="5"/>
        <v>0</v>
      </c>
      <c r="AZ20" s="4">
        <f t="shared" si="5"/>
        <v>0</v>
      </c>
      <c r="BA20" s="95">
        <f t="shared" si="5"/>
        <v>0</v>
      </c>
      <c r="BB20" s="96"/>
    </row>
    <row r="21" spans="1:54" s="97" customFormat="1" ht="24.95" customHeight="1">
      <c r="A21" s="39">
        <f t="shared" si="6"/>
        <v>16</v>
      </c>
      <c r="B21" s="51"/>
      <c r="C21" s="52"/>
      <c r="D21" s="57" t="s">
        <v>235</v>
      </c>
      <c r="E21" s="57" t="s">
        <v>236</v>
      </c>
      <c r="F21" s="58"/>
      <c r="G21" s="8" t="s">
        <v>189</v>
      </c>
      <c r="H21" s="39" t="str">
        <f t="shared" si="0"/>
        <v>Non</v>
      </c>
      <c r="I21" s="14">
        <f t="shared" si="1"/>
        <v>34</v>
      </c>
      <c r="J21" s="117"/>
      <c r="K21" s="146">
        <f t="shared" si="2"/>
        <v>0</v>
      </c>
      <c r="L21" s="15"/>
      <c r="M21" s="16"/>
      <c r="N21" s="54">
        <v>19</v>
      </c>
      <c r="O21" s="16">
        <v>15</v>
      </c>
      <c r="P21" s="54"/>
      <c r="Q21" s="55"/>
      <c r="R21" s="59"/>
      <c r="S21" s="16"/>
      <c r="T21" s="59"/>
      <c r="U21" s="55"/>
      <c r="V21" s="59"/>
      <c r="W21" s="16"/>
      <c r="X21" s="59"/>
      <c r="Y21" s="16"/>
      <c r="Z21" s="59"/>
      <c r="AA21" s="55"/>
      <c r="AB21" s="59"/>
      <c r="AC21" s="16"/>
      <c r="AD21" s="54"/>
      <c r="AE21" s="55"/>
      <c r="AF21" s="59"/>
      <c r="AG21" s="16"/>
      <c r="AH21" s="59"/>
      <c r="AI21" s="16"/>
      <c r="AJ21" s="55"/>
      <c r="AK21" s="82"/>
      <c r="AL21" s="4">
        <f t="shared" si="3"/>
        <v>19</v>
      </c>
      <c r="AM21" s="5">
        <f t="shared" si="4"/>
        <v>2</v>
      </c>
      <c r="AN21" s="94">
        <f t="shared" si="5"/>
        <v>0</v>
      </c>
      <c r="AO21" s="4">
        <f t="shared" si="5"/>
        <v>0</v>
      </c>
      <c r="AP21" s="4">
        <f t="shared" si="5"/>
        <v>0</v>
      </c>
      <c r="AQ21" s="4">
        <f t="shared" si="5"/>
        <v>0</v>
      </c>
      <c r="AR21" s="4">
        <f t="shared" si="5"/>
        <v>0</v>
      </c>
      <c r="AS21" s="4">
        <f t="shared" si="5"/>
        <v>0</v>
      </c>
      <c r="AT21" s="4">
        <f t="shared" si="5"/>
        <v>0</v>
      </c>
      <c r="AU21" s="4">
        <f t="shared" si="5"/>
        <v>0</v>
      </c>
      <c r="AV21" s="4">
        <f t="shared" si="5"/>
        <v>0</v>
      </c>
      <c r="AW21" s="4">
        <f t="shared" si="5"/>
        <v>0</v>
      </c>
      <c r="AX21" s="4">
        <f t="shared" si="5"/>
        <v>0</v>
      </c>
      <c r="AY21" s="4">
        <f t="shared" si="5"/>
        <v>0</v>
      </c>
      <c r="AZ21" s="4">
        <f t="shared" si="5"/>
        <v>0</v>
      </c>
      <c r="BA21" s="95">
        <f t="shared" si="5"/>
        <v>0</v>
      </c>
      <c r="BB21" s="96"/>
    </row>
    <row r="22" spans="1:54" s="97" customFormat="1" ht="24.95" customHeight="1">
      <c r="A22" s="39">
        <f t="shared" si="6"/>
        <v>17</v>
      </c>
      <c r="B22" s="51"/>
      <c r="C22" s="56"/>
      <c r="D22" s="8" t="s">
        <v>237</v>
      </c>
      <c r="E22" s="8" t="s">
        <v>238</v>
      </c>
      <c r="F22" s="53"/>
      <c r="G22" s="8" t="s">
        <v>189</v>
      </c>
      <c r="H22" s="39" t="str">
        <f t="shared" si="0"/>
        <v>Non</v>
      </c>
      <c r="I22" s="14">
        <f t="shared" si="1"/>
        <v>34</v>
      </c>
      <c r="J22" s="117"/>
      <c r="K22" s="146">
        <f t="shared" si="2"/>
        <v>0</v>
      </c>
      <c r="L22" s="15"/>
      <c r="M22" s="16"/>
      <c r="N22" s="54">
        <v>18</v>
      </c>
      <c r="O22" s="16">
        <v>16</v>
      </c>
      <c r="P22" s="54"/>
      <c r="Q22" s="55"/>
      <c r="R22" s="59"/>
      <c r="S22" s="16"/>
      <c r="T22" s="59"/>
      <c r="U22" s="55"/>
      <c r="V22" s="59"/>
      <c r="W22" s="16"/>
      <c r="X22" s="59"/>
      <c r="Y22" s="16"/>
      <c r="Z22" s="59"/>
      <c r="AA22" s="55"/>
      <c r="AB22" s="59"/>
      <c r="AC22" s="16"/>
      <c r="AD22" s="54"/>
      <c r="AE22" s="55"/>
      <c r="AF22" s="59"/>
      <c r="AG22" s="16"/>
      <c r="AH22" s="59"/>
      <c r="AI22" s="16"/>
      <c r="AJ22" s="55"/>
      <c r="AK22" s="82"/>
      <c r="AL22" s="4">
        <f t="shared" si="3"/>
        <v>18</v>
      </c>
      <c r="AM22" s="5">
        <f t="shared" si="4"/>
        <v>2</v>
      </c>
      <c r="AN22" s="94">
        <f t="shared" ref="AN22:BA45" si="7">IF($AM22&gt;Nbcourse+AN$3-1-$J22,LARGE($L22:$AK22,Nbcourse+AN$3-$J22),0)</f>
        <v>0</v>
      </c>
      <c r="AO22" s="4">
        <f t="shared" si="7"/>
        <v>0</v>
      </c>
      <c r="AP22" s="4">
        <f t="shared" si="7"/>
        <v>0</v>
      </c>
      <c r="AQ22" s="4">
        <f t="shared" si="7"/>
        <v>0</v>
      </c>
      <c r="AR22" s="4">
        <f t="shared" si="7"/>
        <v>0</v>
      </c>
      <c r="AS22" s="4">
        <f t="shared" si="7"/>
        <v>0</v>
      </c>
      <c r="AT22" s="4">
        <f t="shared" si="7"/>
        <v>0</v>
      </c>
      <c r="AU22" s="4">
        <f t="shared" si="7"/>
        <v>0</v>
      </c>
      <c r="AV22" s="4">
        <f t="shared" si="7"/>
        <v>0</v>
      </c>
      <c r="AW22" s="4">
        <f t="shared" si="7"/>
        <v>0</v>
      </c>
      <c r="AX22" s="4">
        <f t="shared" si="7"/>
        <v>0</v>
      </c>
      <c r="AY22" s="4">
        <f t="shared" si="7"/>
        <v>0</v>
      </c>
      <c r="AZ22" s="4">
        <f t="shared" si="7"/>
        <v>0</v>
      </c>
      <c r="BA22" s="95">
        <f t="shared" si="7"/>
        <v>0</v>
      </c>
      <c r="BB22" s="96"/>
    </row>
    <row r="23" spans="1:54" s="97" customFormat="1" ht="24.95" customHeight="1">
      <c r="A23" s="39">
        <f t="shared" si="6"/>
        <v>18</v>
      </c>
      <c r="B23" s="51"/>
      <c r="C23" s="56"/>
      <c r="D23" s="57" t="s">
        <v>240</v>
      </c>
      <c r="E23" s="57" t="s">
        <v>241</v>
      </c>
      <c r="F23" s="58"/>
      <c r="G23" s="57" t="s">
        <v>27</v>
      </c>
      <c r="H23" s="39" t="str">
        <f t="shared" si="0"/>
        <v>Non</v>
      </c>
      <c r="I23" s="14">
        <f t="shared" si="1"/>
        <v>33</v>
      </c>
      <c r="J23" s="117"/>
      <c r="K23" s="146">
        <f t="shared" si="2"/>
        <v>0</v>
      </c>
      <c r="L23" s="15"/>
      <c r="M23" s="16"/>
      <c r="N23" s="54">
        <v>15</v>
      </c>
      <c r="O23" s="16">
        <v>18</v>
      </c>
      <c r="P23" s="54"/>
      <c r="Q23" s="55"/>
      <c r="R23" s="59"/>
      <c r="S23" s="16"/>
      <c r="T23" s="59"/>
      <c r="U23" s="55"/>
      <c r="V23" s="59"/>
      <c r="W23" s="16"/>
      <c r="X23" s="59"/>
      <c r="Y23" s="16"/>
      <c r="Z23" s="59"/>
      <c r="AA23" s="55"/>
      <c r="AB23" s="59"/>
      <c r="AC23" s="16"/>
      <c r="AD23" s="54"/>
      <c r="AE23" s="55"/>
      <c r="AF23" s="59"/>
      <c r="AG23" s="16"/>
      <c r="AH23" s="59"/>
      <c r="AI23" s="16"/>
      <c r="AJ23" s="55"/>
      <c r="AK23" s="82"/>
      <c r="AL23" s="4">
        <f t="shared" si="3"/>
        <v>18</v>
      </c>
      <c r="AM23" s="5">
        <f t="shared" si="4"/>
        <v>2</v>
      </c>
      <c r="AN23" s="94">
        <f t="shared" si="7"/>
        <v>0</v>
      </c>
      <c r="AO23" s="4">
        <f t="shared" si="7"/>
        <v>0</v>
      </c>
      <c r="AP23" s="4">
        <f t="shared" si="7"/>
        <v>0</v>
      </c>
      <c r="AQ23" s="4">
        <f t="shared" si="7"/>
        <v>0</v>
      </c>
      <c r="AR23" s="4">
        <f t="shared" si="7"/>
        <v>0</v>
      </c>
      <c r="AS23" s="4">
        <f t="shared" si="7"/>
        <v>0</v>
      </c>
      <c r="AT23" s="4">
        <f t="shared" si="7"/>
        <v>0</v>
      </c>
      <c r="AU23" s="4">
        <f t="shared" si="7"/>
        <v>0</v>
      </c>
      <c r="AV23" s="4">
        <f t="shared" si="7"/>
        <v>0</v>
      </c>
      <c r="AW23" s="4">
        <f t="shared" si="7"/>
        <v>0</v>
      </c>
      <c r="AX23" s="4">
        <f t="shared" si="7"/>
        <v>0</v>
      </c>
      <c r="AY23" s="4">
        <f t="shared" si="7"/>
        <v>0</v>
      </c>
      <c r="AZ23" s="4">
        <f t="shared" si="7"/>
        <v>0</v>
      </c>
      <c r="BA23" s="95">
        <f t="shared" si="7"/>
        <v>0</v>
      </c>
      <c r="BB23" s="96"/>
    </row>
    <row r="24" spans="1:54" s="97" customFormat="1" ht="24.95" customHeight="1">
      <c r="A24" s="39">
        <f t="shared" si="6"/>
        <v>19</v>
      </c>
      <c r="B24" s="51" t="s">
        <v>327</v>
      </c>
      <c r="C24" s="56"/>
      <c r="D24" s="8" t="s">
        <v>124</v>
      </c>
      <c r="E24" s="8" t="s">
        <v>125</v>
      </c>
      <c r="F24" s="53"/>
      <c r="G24" s="8" t="s">
        <v>29</v>
      </c>
      <c r="H24" s="39" t="str">
        <f t="shared" si="0"/>
        <v>Non</v>
      </c>
      <c r="I24" s="14">
        <f t="shared" si="1"/>
        <v>30</v>
      </c>
      <c r="J24" s="117"/>
      <c r="K24" s="146">
        <f t="shared" si="2"/>
        <v>0</v>
      </c>
      <c r="L24" s="15">
        <v>17</v>
      </c>
      <c r="M24" s="16">
        <v>13</v>
      </c>
      <c r="N24" s="54"/>
      <c r="O24" s="16"/>
      <c r="P24" s="54"/>
      <c r="Q24" s="55"/>
      <c r="R24" s="59"/>
      <c r="S24" s="16"/>
      <c r="T24" s="59"/>
      <c r="U24" s="55"/>
      <c r="V24" s="59"/>
      <c r="W24" s="16"/>
      <c r="X24" s="59"/>
      <c r="Y24" s="16"/>
      <c r="Z24" s="59"/>
      <c r="AA24" s="55"/>
      <c r="AB24" s="59"/>
      <c r="AC24" s="16"/>
      <c r="AD24" s="54"/>
      <c r="AE24" s="55"/>
      <c r="AF24" s="59"/>
      <c r="AG24" s="16"/>
      <c r="AH24" s="59"/>
      <c r="AI24" s="16"/>
      <c r="AJ24" s="55"/>
      <c r="AK24" s="82"/>
      <c r="AL24" s="4">
        <f t="shared" si="3"/>
        <v>17</v>
      </c>
      <c r="AM24" s="5">
        <f t="shared" si="4"/>
        <v>2</v>
      </c>
      <c r="AN24" s="94">
        <f t="shared" si="7"/>
        <v>0</v>
      </c>
      <c r="AO24" s="4">
        <f t="shared" si="7"/>
        <v>0</v>
      </c>
      <c r="AP24" s="4">
        <f t="shared" si="7"/>
        <v>0</v>
      </c>
      <c r="AQ24" s="4">
        <f t="shared" si="7"/>
        <v>0</v>
      </c>
      <c r="AR24" s="4">
        <f t="shared" si="7"/>
        <v>0</v>
      </c>
      <c r="AS24" s="4">
        <f t="shared" si="7"/>
        <v>0</v>
      </c>
      <c r="AT24" s="4">
        <f t="shared" si="7"/>
        <v>0</v>
      </c>
      <c r="AU24" s="4">
        <f t="shared" si="7"/>
        <v>0</v>
      </c>
      <c r="AV24" s="4">
        <f t="shared" si="7"/>
        <v>0</v>
      </c>
      <c r="AW24" s="4">
        <f t="shared" si="7"/>
        <v>0</v>
      </c>
      <c r="AX24" s="4">
        <f t="shared" si="7"/>
        <v>0</v>
      </c>
      <c r="AY24" s="4">
        <f t="shared" si="7"/>
        <v>0</v>
      </c>
      <c r="AZ24" s="4">
        <f t="shared" si="7"/>
        <v>0</v>
      </c>
      <c r="BA24" s="95">
        <f t="shared" si="7"/>
        <v>0</v>
      </c>
      <c r="BB24" s="96"/>
    </row>
    <row r="25" spans="1:54" s="97" customFormat="1" ht="24.95" customHeight="1">
      <c r="A25" s="39">
        <f t="shared" si="6"/>
        <v>20</v>
      </c>
      <c r="B25" s="51" t="s">
        <v>327</v>
      </c>
      <c r="C25" s="52"/>
      <c r="D25" s="8" t="s">
        <v>126</v>
      </c>
      <c r="E25" s="8" t="s">
        <v>127</v>
      </c>
      <c r="F25" s="53"/>
      <c r="G25" s="8" t="s">
        <v>30</v>
      </c>
      <c r="H25" s="39" t="str">
        <f t="shared" si="0"/>
        <v>Non</v>
      </c>
      <c r="I25" s="14">
        <f t="shared" si="1"/>
        <v>30</v>
      </c>
      <c r="J25" s="117"/>
      <c r="K25" s="146">
        <f t="shared" si="2"/>
        <v>0</v>
      </c>
      <c r="L25" s="15">
        <v>16</v>
      </c>
      <c r="M25" s="16">
        <v>14</v>
      </c>
      <c r="N25" s="54"/>
      <c r="O25" s="16"/>
      <c r="P25" s="54"/>
      <c r="Q25" s="55"/>
      <c r="R25" s="59"/>
      <c r="S25" s="16"/>
      <c r="T25" s="59"/>
      <c r="U25" s="55"/>
      <c r="V25" s="59"/>
      <c r="W25" s="16"/>
      <c r="X25" s="59"/>
      <c r="Y25" s="16"/>
      <c r="Z25" s="59"/>
      <c r="AA25" s="55"/>
      <c r="AB25" s="59"/>
      <c r="AC25" s="16"/>
      <c r="AD25" s="54"/>
      <c r="AE25" s="55"/>
      <c r="AF25" s="59"/>
      <c r="AG25" s="16"/>
      <c r="AH25" s="59"/>
      <c r="AI25" s="16"/>
      <c r="AJ25" s="55"/>
      <c r="AK25" s="82"/>
      <c r="AL25" s="4">
        <f t="shared" si="3"/>
        <v>16</v>
      </c>
      <c r="AM25" s="5">
        <f t="shared" ref="AM25:AM45" si="8">COUNTA(L25:AK25)</f>
        <v>2</v>
      </c>
      <c r="AN25" s="94">
        <f t="shared" si="7"/>
        <v>0</v>
      </c>
      <c r="AO25" s="4">
        <f t="shared" si="7"/>
        <v>0</v>
      </c>
      <c r="AP25" s="4">
        <f t="shared" si="7"/>
        <v>0</v>
      </c>
      <c r="AQ25" s="4">
        <f t="shared" si="7"/>
        <v>0</v>
      </c>
      <c r="AR25" s="4">
        <f t="shared" si="7"/>
        <v>0</v>
      </c>
      <c r="AS25" s="4">
        <f t="shared" si="7"/>
        <v>0</v>
      </c>
      <c r="AT25" s="4">
        <f t="shared" si="7"/>
        <v>0</v>
      </c>
      <c r="AU25" s="4">
        <f t="shared" si="7"/>
        <v>0</v>
      </c>
      <c r="AV25" s="4">
        <f t="shared" si="7"/>
        <v>0</v>
      </c>
      <c r="AW25" s="4">
        <f t="shared" si="7"/>
        <v>0</v>
      </c>
      <c r="AX25" s="4">
        <f t="shared" si="7"/>
        <v>0</v>
      </c>
      <c r="AY25" s="4">
        <f t="shared" si="7"/>
        <v>0</v>
      </c>
      <c r="AZ25" s="4">
        <f t="shared" si="7"/>
        <v>0</v>
      </c>
      <c r="BA25" s="95">
        <f t="shared" si="7"/>
        <v>0</v>
      </c>
      <c r="BB25" s="96"/>
    </row>
    <row r="26" spans="1:54" s="97" customFormat="1" ht="24.95" customHeight="1">
      <c r="A26" s="39">
        <f t="shared" si="6"/>
        <v>21</v>
      </c>
      <c r="B26" s="51"/>
      <c r="C26" s="52"/>
      <c r="D26" s="57" t="s">
        <v>245</v>
      </c>
      <c r="E26" s="57" t="s">
        <v>246</v>
      </c>
      <c r="F26" s="58"/>
      <c r="G26" s="8" t="s">
        <v>37</v>
      </c>
      <c r="H26" s="39" t="str">
        <f t="shared" si="0"/>
        <v>Non</v>
      </c>
      <c r="I26" s="14">
        <f t="shared" si="1"/>
        <v>24</v>
      </c>
      <c r="J26" s="117"/>
      <c r="K26" s="146">
        <f t="shared" si="2"/>
        <v>0</v>
      </c>
      <c r="L26" s="15"/>
      <c r="M26" s="16"/>
      <c r="N26" s="54">
        <v>11</v>
      </c>
      <c r="O26" s="16">
        <v>13</v>
      </c>
      <c r="P26" s="54"/>
      <c r="Q26" s="55"/>
      <c r="R26" s="59"/>
      <c r="S26" s="16"/>
      <c r="T26" s="59"/>
      <c r="U26" s="55"/>
      <c r="V26" s="59"/>
      <c r="W26" s="16"/>
      <c r="X26" s="59"/>
      <c r="Y26" s="16"/>
      <c r="Z26" s="59"/>
      <c r="AA26" s="55"/>
      <c r="AB26" s="59"/>
      <c r="AC26" s="16"/>
      <c r="AD26" s="54"/>
      <c r="AE26" s="55"/>
      <c r="AF26" s="59"/>
      <c r="AG26" s="16"/>
      <c r="AH26" s="59"/>
      <c r="AI26" s="16"/>
      <c r="AJ26" s="55"/>
      <c r="AK26" s="82"/>
      <c r="AL26" s="4">
        <f t="shared" si="3"/>
        <v>13</v>
      </c>
      <c r="AM26" s="5">
        <f t="shared" si="8"/>
        <v>2</v>
      </c>
      <c r="AN26" s="94">
        <f t="shared" si="7"/>
        <v>0</v>
      </c>
      <c r="AO26" s="4">
        <f t="shared" si="7"/>
        <v>0</v>
      </c>
      <c r="AP26" s="4">
        <f t="shared" si="7"/>
        <v>0</v>
      </c>
      <c r="AQ26" s="4">
        <f t="shared" si="7"/>
        <v>0</v>
      </c>
      <c r="AR26" s="4">
        <f t="shared" si="7"/>
        <v>0</v>
      </c>
      <c r="AS26" s="4">
        <f t="shared" si="7"/>
        <v>0</v>
      </c>
      <c r="AT26" s="4">
        <f t="shared" si="7"/>
        <v>0</v>
      </c>
      <c r="AU26" s="4">
        <f t="shared" si="7"/>
        <v>0</v>
      </c>
      <c r="AV26" s="4">
        <f t="shared" si="7"/>
        <v>0</v>
      </c>
      <c r="AW26" s="4">
        <f t="shared" si="7"/>
        <v>0</v>
      </c>
      <c r="AX26" s="4">
        <f t="shared" si="7"/>
        <v>0</v>
      </c>
      <c r="AY26" s="4">
        <f t="shared" si="7"/>
        <v>0</v>
      </c>
      <c r="AZ26" s="4">
        <f t="shared" si="7"/>
        <v>0</v>
      </c>
      <c r="BA26" s="95">
        <f t="shared" si="7"/>
        <v>0</v>
      </c>
      <c r="BB26" s="96"/>
    </row>
    <row r="27" spans="1:54" s="97" customFormat="1" ht="24.95" customHeight="1">
      <c r="A27" s="39">
        <f t="shared" si="6"/>
        <v>22</v>
      </c>
      <c r="B27" s="51"/>
      <c r="C27" s="56"/>
      <c r="D27" s="57" t="s">
        <v>230</v>
      </c>
      <c r="E27" s="57" t="s">
        <v>239</v>
      </c>
      <c r="F27" s="58"/>
      <c r="G27" s="8" t="s">
        <v>50</v>
      </c>
      <c r="H27" s="39" t="str">
        <f t="shared" si="0"/>
        <v>Non</v>
      </c>
      <c r="I27" s="14">
        <f t="shared" si="1"/>
        <v>23</v>
      </c>
      <c r="J27" s="117"/>
      <c r="K27" s="146">
        <f t="shared" si="2"/>
        <v>0</v>
      </c>
      <c r="L27" s="15"/>
      <c r="M27" s="16"/>
      <c r="N27" s="54">
        <v>16</v>
      </c>
      <c r="O27" s="16">
        <v>7</v>
      </c>
      <c r="P27" s="54"/>
      <c r="Q27" s="55"/>
      <c r="R27" s="59"/>
      <c r="S27" s="16"/>
      <c r="T27" s="59"/>
      <c r="U27" s="55"/>
      <c r="V27" s="59"/>
      <c r="W27" s="16"/>
      <c r="X27" s="59"/>
      <c r="Y27" s="16"/>
      <c r="Z27" s="59"/>
      <c r="AA27" s="55"/>
      <c r="AB27" s="59"/>
      <c r="AC27" s="16"/>
      <c r="AD27" s="54"/>
      <c r="AE27" s="55"/>
      <c r="AF27" s="59"/>
      <c r="AG27" s="16"/>
      <c r="AH27" s="59"/>
      <c r="AI27" s="16"/>
      <c r="AJ27" s="55"/>
      <c r="AK27" s="82"/>
      <c r="AL27" s="4">
        <f t="shared" si="3"/>
        <v>16</v>
      </c>
      <c r="AM27" s="5">
        <f t="shared" si="8"/>
        <v>2</v>
      </c>
      <c r="AN27" s="94">
        <f t="shared" si="7"/>
        <v>0</v>
      </c>
      <c r="AO27" s="4">
        <f t="shared" si="7"/>
        <v>0</v>
      </c>
      <c r="AP27" s="4">
        <f t="shared" si="7"/>
        <v>0</v>
      </c>
      <c r="AQ27" s="4">
        <f t="shared" si="7"/>
        <v>0</v>
      </c>
      <c r="AR27" s="4">
        <f t="shared" si="7"/>
        <v>0</v>
      </c>
      <c r="AS27" s="4">
        <f t="shared" si="7"/>
        <v>0</v>
      </c>
      <c r="AT27" s="4">
        <f t="shared" si="7"/>
        <v>0</v>
      </c>
      <c r="AU27" s="4">
        <f t="shared" si="7"/>
        <v>0</v>
      </c>
      <c r="AV27" s="4">
        <f t="shared" si="7"/>
        <v>0</v>
      </c>
      <c r="AW27" s="4">
        <f t="shared" si="7"/>
        <v>0</v>
      </c>
      <c r="AX27" s="4">
        <f t="shared" si="7"/>
        <v>0</v>
      </c>
      <c r="AY27" s="4">
        <f t="shared" si="7"/>
        <v>0</v>
      </c>
      <c r="AZ27" s="4">
        <f t="shared" si="7"/>
        <v>0</v>
      </c>
      <c r="BA27" s="95">
        <f t="shared" si="7"/>
        <v>0</v>
      </c>
      <c r="BB27" s="96"/>
    </row>
    <row r="28" spans="1:54" s="97" customFormat="1" ht="24.95" customHeight="1">
      <c r="A28" s="39">
        <f t="shared" si="6"/>
        <v>23</v>
      </c>
      <c r="B28" s="51"/>
      <c r="C28" s="52"/>
      <c r="D28" s="57" t="s">
        <v>242</v>
      </c>
      <c r="E28" s="57" t="s">
        <v>243</v>
      </c>
      <c r="F28" s="58"/>
      <c r="G28" s="8" t="s">
        <v>39</v>
      </c>
      <c r="H28" s="39" t="str">
        <f t="shared" si="0"/>
        <v>Non</v>
      </c>
      <c r="I28" s="14">
        <f t="shared" si="1"/>
        <v>22</v>
      </c>
      <c r="J28" s="117"/>
      <c r="K28" s="146">
        <f t="shared" si="2"/>
        <v>0</v>
      </c>
      <c r="L28" s="15"/>
      <c r="M28" s="16"/>
      <c r="N28" s="54">
        <v>14</v>
      </c>
      <c r="O28" s="16">
        <v>8</v>
      </c>
      <c r="P28" s="54"/>
      <c r="Q28" s="55"/>
      <c r="R28" s="59"/>
      <c r="S28" s="16"/>
      <c r="T28" s="59"/>
      <c r="U28" s="55"/>
      <c r="V28" s="59"/>
      <c r="W28" s="16"/>
      <c r="X28" s="59"/>
      <c r="Y28" s="16"/>
      <c r="Z28" s="59"/>
      <c r="AA28" s="55"/>
      <c r="AB28" s="59"/>
      <c r="AC28" s="16"/>
      <c r="AD28" s="54"/>
      <c r="AE28" s="55"/>
      <c r="AF28" s="59"/>
      <c r="AG28" s="16"/>
      <c r="AH28" s="59"/>
      <c r="AI28" s="16"/>
      <c r="AJ28" s="55"/>
      <c r="AK28" s="82"/>
      <c r="AL28" s="4">
        <f t="shared" si="3"/>
        <v>14</v>
      </c>
      <c r="AM28" s="5">
        <f t="shared" si="8"/>
        <v>2</v>
      </c>
      <c r="AN28" s="94">
        <f t="shared" si="7"/>
        <v>0</v>
      </c>
      <c r="AO28" s="4">
        <f t="shared" si="7"/>
        <v>0</v>
      </c>
      <c r="AP28" s="4">
        <f t="shared" si="7"/>
        <v>0</v>
      </c>
      <c r="AQ28" s="4">
        <f t="shared" si="7"/>
        <v>0</v>
      </c>
      <c r="AR28" s="4">
        <f t="shared" si="7"/>
        <v>0</v>
      </c>
      <c r="AS28" s="4">
        <f t="shared" si="7"/>
        <v>0</v>
      </c>
      <c r="AT28" s="4">
        <f t="shared" si="7"/>
        <v>0</v>
      </c>
      <c r="AU28" s="4">
        <f t="shared" si="7"/>
        <v>0</v>
      </c>
      <c r="AV28" s="4">
        <f t="shared" si="7"/>
        <v>0</v>
      </c>
      <c r="AW28" s="4">
        <f t="shared" si="7"/>
        <v>0</v>
      </c>
      <c r="AX28" s="4">
        <f t="shared" si="7"/>
        <v>0</v>
      </c>
      <c r="AY28" s="4">
        <f t="shared" si="7"/>
        <v>0</v>
      </c>
      <c r="AZ28" s="4">
        <f t="shared" si="7"/>
        <v>0</v>
      </c>
      <c r="BA28" s="95">
        <f t="shared" si="7"/>
        <v>0</v>
      </c>
      <c r="BB28" s="96"/>
    </row>
    <row r="29" spans="1:54" s="97" customFormat="1" ht="24.95" customHeight="1">
      <c r="A29" s="39">
        <f t="shared" si="6"/>
        <v>24</v>
      </c>
      <c r="B29" s="51" t="s">
        <v>327</v>
      </c>
      <c r="C29" s="56"/>
      <c r="D29" s="151" t="s">
        <v>247</v>
      </c>
      <c r="E29" s="57" t="s">
        <v>123</v>
      </c>
      <c r="F29" s="58"/>
      <c r="G29" s="151" t="s">
        <v>50</v>
      </c>
      <c r="H29" s="39" t="str">
        <f t="shared" si="0"/>
        <v>Non</v>
      </c>
      <c r="I29" s="14">
        <f t="shared" si="1"/>
        <v>20</v>
      </c>
      <c r="J29" s="117"/>
      <c r="K29" s="146">
        <f t="shared" si="2"/>
        <v>0</v>
      </c>
      <c r="L29" s="15"/>
      <c r="M29" s="16"/>
      <c r="N29" s="54">
        <v>9</v>
      </c>
      <c r="O29" s="16">
        <v>11</v>
      </c>
      <c r="P29" s="54"/>
      <c r="Q29" s="55"/>
      <c r="R29" s="59"/>
      <c r="S29" s="16"/>
      <c r="T29" s="59"/>
      <c r="U29" s="55"/>
      <c r="V29" s="59"/>
      <c r="W29" s="16"/>
      <c r="X29" s="59"/>
      <c r="Y29" s="16"/>
      <c r="Z29" s="59"/>
      <c r="AA29" s="55"/>
      <c r="AB29" s="59"/>
      <c r="AC29" s="16"/>
      <c r="AD29" s="54"/>
      <c r="AE29" s="55"/>
      <c r="AF29" s="59"/>
      <c r="AG29" s="16"/>
      <c r="AH29" s="59"/>
      <c r="AI29" s="16"/>
      <c r="AJ29" s="55"/>
      <c r="AK29" s="82"/>
      <c r="AL29" s="4">
        <f t="shared" si="3"/>
        <v>11</v>
      </c>
      <c r="AM29" s="5">
        <f t="shared" si="8"/>
        <v>2</v>
      </c>
      <c r="AN29" s="94">
        <f t="shared" si="7"/>
        <v>0</v>
      </c>
      <c r="AO29" s="4">
        <f t="shared" si="7"/>
        <v>0</v>
      </c>
      <c r="AP29" s="4">
        <f t="shared" si="7"/>
        <v>0</v>
      </c>
      <c r="AQ29" s="4">
        <f t="shared" si="7"/>
        <v>0</v>
      </c>
      <c r="AR29" s="4">
        <f t="shared" si="7"/>
        <v>0</v>
      </c>
      <c r="AS29" s="4">
        <f t="shared" si="7"/>
        <v>0</v>
      </c>
      <c r="AT29" s="4">
        <f t="shared" si="7"/>
        <v>0</v>
      </c>
      <c r="AU29" s="4">
        <f t="shared" si="7"/>
        <v>0</v>
      </c>
      <c r="AV29" s="4">
        <f t="shared" si="7"/>
        <v>0</v>
      </c>
      <c r="AW29" s="4">
        <f t="shared" si="7"/>
        <v>0</v>
      </c>
      <c r="AX29" s="4">
        <f t="shared" si="7"/>
        <v>0</v>
      </c>
      <c r="AY29" s="4">
        <f t="shared" si="7"/>
        <v>0</v>
      </c>
      <c r="AZ29" s="4">
        <f t="shared" si="7"/>
        <v>0</v>
      </c>
      <c r="BA29" s="95">
        <f t="shared" si="7"/>
        <v>0</v>
      </c>
      <c r="BB29" s="96"/>
    </row>
    <row r="30" spans="1:54" s="97" customFormat="1" ht="24.95" customHeight="1">
      <c r="A30" s="39">
        <f t="shared" si="6"/>
        <v>25</v>
      </c>
      <c r="B30" s="51"/>
      <c r="C30" s="56"/>
      <c r="D30" s="151" t="s">
        <v>244</v>
      </c>
      <c r="E30" s="57" t="s">
        <v>102</v>
      </c>
      <c r="F30" s="58"/>
      <c r="G30" s="8" t="s">
        <v>189</v>
      </c>
      <c r="H30" s="39" t="str">
        <f t="shared" si="0"/>
        <v>Non</v>
      </c>
      <c r="I30" s="14">
        <f t="shared" si="1"/>
        <v>18</v>
      </c>
      <c r="J30" s="117"/>
      <c r="K30" s="146">
        <f t="shared" si="2"/>
        <v>0</v>
      </c>
      <c r="L30" s="15"/>
      <c r="M30" s="16"/>
      <c r="N30" s="54">
        <v>12</v>
      </c>
      <c r="O30" s="16">
        <v>6</v>
      </c>
      <c r="P30" s="54"/>
      <c r="Q30" s="55"/>
      <c r="R30" s="59"/>
      <c r="S30" s="16"/>
      <c r="T30" s="59"/>
      <c r="U30" s="55"/>
      <c r="V30" s="59"/>
      <c r="W30" s="16"/>
      <c r="X30" s="59"/>
      <c r="Y30" s="16"/>
      <c r="Z30" s="59"/>
      <c r="AA30" s="55"/>
      <c r="AB30" s="59"/>
      <c r="AC30" s="16"/>
      <c r="AD30" s="54"/>
      <c r="AE30" s="55"/>
      <c r="AF30" s="59"/>
      <c r="AG30" s="16"/>
      <c r="AH30" s="59"/>
      <c r="AI30" s="16"/>
      <c r="AJ30" s="55"/>
      <c r="AK30" s="82"/>
      <c r="AL30" s="4">
        <f t="shared" si="3"/>
        <v>12</v>
      </c>
      <c r="AM30" s="5">
        <f t="shared" si="8"/>
        <v>2</v>
      </c>
      <c r="AN30" s="94">
        <f t="shared" si="7"/>
        <v>0</v>
      </c>
      <c r="AO30" s="4">
        <f t="shared" si="7"/>
        <v>0</v>
      </c>
      <c r="AP30" s="4">
        <f t="shared" si="7"/>
        <v>0</v>
      </c>
      <c r="AQ30" s="4">
        <f t="shared" si="7"/>
        <v>0</v>
      </c>
      <c r="AR30" s="4">
        <f t="shared" si="7"/>
        <v>0</v>
      </c>
      <c r="AS30" s="4">
        <f t="shared" si="7"/>
        <v>0</v>
      </c>
      <c r="AT30" s="4">
        <f t="shared" si="7"/>
        <v>0</v>
      </c>
      <c r="AU30" s="4">
        <f t="shared" si="7"/>
        <v>0</v>
      </c>
      <c r="AV30" s="4">
        <f t="shared" si="7"/>
        <v>0</v>
      </c>
      <c r="AW30" s="4">
        <f t="shared" si="7"/>
        <v>0</v>
      </c>
      <c r="AX30" s="4">
        <f t="shared" si="7"/>
        <v>0</v>
      </c>
      <c r="AY30" s="4">
        <f t="shared" si="7"/>
        <v>0</v>
      </c>
      <c r="AZ30" s="4">
        <f t="shared" si="7"/>
        <v>0</v>
      </c>
      <c r="BA30" s="95">
        <f t="shared" si="7"/>
        <v>0</v>
      </c>
      <c r="BB30" s="96"/>
    </row>
    <row r="31" spans="1:54" s="97" customFormat="1" ht="24.95" customHeight="1">
      <c r="A31" s="39">
        <f t="shared" si="6"/>
        <v>26</v>
      </c>
      <c r="B31" s="51"/>
      <c r="C31" s="52"/>
      <c r="D31" s="8" t="s">
        <v>248</v>
      </c>
      <c r="E31" s="8" t="s">
        <v>249</v>
      </c>
      <c r="F31" s="53"/>
      <c r="G31" s="8" t="s">
        <v>26</v>
      </c>
      <c r="H31" s="39" t="str">
        <f t="shared" si="0"/>
        <v>Non</v>
      </c>
      <c r="I31" s="14">
        <f t="shared" si="1"/>
        <v>18</v>
      </c>
      <c r="J31" s="117"/>
      <c r="K31" s="146">
        <f t="shared" si="2"/>
        <v>0</v>
      </c>
      <c r="L31" s="15"/>
      <c r="M31" s="16"/>
      <c r="N31" s="54">
        <v>8</v>
      </c>
      <c r="O31" s="16">
        <v>10</v>
      </c>
      <c r="P31" s="54"/>
      <c r="Q31" s="55"/>
      <c r="R31" s="59"/>
      <c r="S31" s="16"/>
      <c r="T31" s="59"/>
      <c r="U31" s="55"/>
      <c r="V31" s="59"/>
      <c r="W31" s="16"/>
      <c r="X31" s="59"/>
      <c r="Y31" s="16"/>
      <c r="Z31" s="59"/>
      <c r="AA31" s="55"/>
      <c r="AB31" s="59"/>
      <c r="AC31" s="16"/>
      <c r="AD31" s="54"/>
      <c r="AE31" s="55"/>
      <c r="AF31" s="59"/>
      <c r="AG31" s="16"/>
      <c r="AH31" s="59"/>
      <c r="AI31" s="16"/>
      <c r="AJ31" s="55"/>
      <c r="AK31" s="82"/>
      <c r="AL31" s="4">
        <f t="shared" si="3"/>
        <v>10</v>
      </c>
      <c r="AM31" s="5">
        <f t="shared" si="8"/>
        <v>2</v>
      </c>
      <c r="AN31" s="94">
        <f t="shared" si="7"/>
        <v>0</v>
      </c>
      <c r="AO31" s="4">
        <f t="shared" si="7"/>
        <v>0</v>
      </c>
      <c r="AP31" s="4">
        <f t="shared" si="7"/>
        <v>0</v>
      </c>
      <c r="AQ31" s="4">
        <f t="shared" si="7"/>
        <v>0</v>
      </c>
      <c r="AR31" s="4">
        <f t="shared" si="7"/>
        <v>0</v>
      </c>
      <c r="AS31" s="4">
        <f t="shared" si="7"/>
        <v>0</v>
      </c>
      <c r="AT31" s="4">
        <f t="shared" si="7"/>
        <v>0</v>
      </c>
      <c r="AU31" s="4">
        <f t="shared" si="7"/>
        <v>0</v>
      </c>
      <c r="AV31" s="4">
        <f t="shared" si="7"/>
        <v>0</v>
      </c>
      <c r="AW31" s="4">
        <f t="shared" si="7"/>
        <v>0</v>
      </c>
      <c r="AX31" s="4">
        <f t="shared" si="7"/>
        <v>0</v>
      </c>
      <c r="AY31" s="4">
        <f t="shared" si="7"/>
        <v>0</v>
      </c>
      <c r="AZ31" s="4">
        <f t="shared" si="7"/>
        <v>0</v>
      </c>
      <c r="BA31" s="95">
        <f t="shared" si="7"/>
        <v>0</v>
      </c>
      <c r="BB31" s="96"/>
    </row>
    <row r="32" spans="1:54" s="97" customFormat="1" ht="24.95" customHeight="1">
      <c r="A32" s="39">
        <f t="shared" si="6"/>
        <v>27</v>
      </c>
      <c r="B32" s="51"/>
      <c r="C32" s="56"/>
      <c r="D32" s="57" t="s">
        <v>250</v>
      </c>
      <c r="E32" s="57" t="s">
        <v>102</v>
      </c>
      <c r="F32" s="58"/>
      <c r="G32" s="57" t="s">
        <v>48</v>
      </c>
      <c r="H32" s="39" t="str">
        <f t="shared" si="0"/>
        <v>Non</v>
      </c>
      <c r="I32" s="14">
        <f t="shared" si="1"/>
        <v>16</v>
      </c>
      <c r="J32" s="117"/>
      <c r="K32" s="146">
        <f t="shared" si="2"/>
        <v>0</v>
      </c>
      <c r="L32" s="15"/>
      <c r="M32" s="16"/>
      <c r="N32" s="54">
        <v>7</v>
      </c>
      <c r="O32" s="16">
        <v>9</v>
      </c>
      <c r="P32" s="54"/>
      <c r="Q32" s="55"/>
      <c r="R32" s="59"/>
      <c r="S32" s="16"/>
      <c r="T32" s="59"/>
      <c r="U32" s="55"/>
      <c r="V32" s="59"/>
      <c r="W32" s="16"/>
      <c r="X32" s="59"/>
      <c r="Y32" s="16"/>
      <c r="Z32" s="59"/>
      <c r="AA32" s="55"/>
      <c r="AB32" s="59"/>
      <c r="AC32" s="16"/>
      <c r="AD32" s="54"/>
      <c r="AE32" s="55"/>
      <c r="AF32" s="59"/>
      <c r="AG32" s="16"/>
      <c r="AH32" s="59"/>
      <c r="AI32" s="16"/>
      <c r="AJ32" s="55"/>
      <c r="AK32" s="82"/>
      <c r="AL32" s="4">
        <f t="shared" si="3"/>
        <v>9</v>
      </c>
      <c r="AM32" s="5">
        <f t="shared" si="8"/>
        <v>2</v>
      </c>
      <c r="AN32" s="94">
        <f t="shared" si="7"/>
        <v>0</v>
      </c>
      <c r="AO32" s="4">
        <f t="shared" si="7"/>
        <v>0</v>
      </c>
      <c r="AP32" s="4">
        <f t="shared" si="7"/>
        <v>0</v>
      </c>
      <c r="AQ32" s="4">
        <f t="shared" si="7"/>
        <v>0</v>
      </c>
      <c r="AR32" s="4">
        <f t="shared" si="7"/>
        <v>0</v>
      </c>
      <c r="AS32" s="4">
        <f t="shared" si="7"/>
        <v>0</v>
      </c>
      <c r="AT32" s="4">
        <f t="shared" si="7"/>
        <v>0</v>
      </c>
      <c r="AU32" s="4">
        <f t="shared" si="7"/>
        <v>0</v>
      </c>
      <c r="AV32" s="4">
        <f t="shared" si="7"/>
        <v>0</v>
      </c>
      <c r="AW32" s="4">
        <f t="shared" si="7"/>
        <v>0</v>
      </c>
      <c r="AX32" s="4">
        <f t="shared" si="7"/>
        <v>0</v>
      </c>
      <c r="AY32" s="4">
        <f t="shared" si="7"/>
        <v>0</v>
      </c>
      <c r="AZ32" s="4">
        <f t="shared" si="7"/>
        <v>0</v>
      </c>
      <c r="BA32" s="95">
        <f t="shared" si="7"/>
        <v>0</v>
      </c>
      <c r="BB32" s="96"/>
    </row>
    <row r="33" spans="1:54" s="97" customFormat="1" ht="24.95" customHeight="1">
      <c r="A33" s="39">
        <f t="shared" si="6"/>
        <v>28</v>
      </c>
      <c r="B33" s="51"/>
      <c r="C33" s="52"/>
      <c r="D33" s="57"/>
      <c r="E33" s="57"/>
      <c r="F33" s="58"/>
      <c r="G33" s="57"/>
      <c r="H33" s="39" t="str">
        <f t="shared" si="0"/>
        <v>Non</v>
      </c>
      <c r="I33" s="14">
        <v>0</v>
      </c>
      <c r="J33" s="117"/>
      <c r="K33" s="146">
        <f t="shared" si="2"/>
        <v>0</v>
      </c>
      <c r="L33" s="15"/>
      <c r="M33" s="16"/>
      <c r="N33" s="54"/>
      <c r="O33" s="16"/>
      <c r="P33" s="54"/>
      <c r="Q33" s="55"/>
      <c r="R33" s="59"/>
      <c r="S33" s="16"/>
      <c r="T33" s="59"/>
      <c r="U33" s="55"/>
      <c r="V33" s="59"/>
      <c r="W33" s="16"/>
      <c r="X33" s="59"/>
      <c r="Y33" s="16"/>
      <c r="Z33" s="59"/>
      <c r="AA33" s="55"/>
      <c r="AB33" s="59"/>
      <c r="AC33" s="16"/>
      <c r="AD33" s="54"/>
      <c r="AE33" s="55"/>
      <c r="AF33" s="59"/>
      <c r="AG33" s="16"/>
      <c r="AH33" s="59"/>
      <c r="AI33" s="16"/>
      <c r="AJ33" s="55"/>
      <c r="AK33" s="82"/>
      <c r="AL33" s="4">
        <f t="shared" si="3"/>
        <v>0</v>
      </c>
      <c r="AM33" s="5">
        <f t="shared" si="8"/>
        <v>0</v>
      </c>
      <c r="AN33" s="94">
        <f t="shared" si="7"/>
        <v>0</v>
      </c>
      <c r="AO33" s="4">
        <f t="shared" si="7"/>
        <v>0</v>
      </c>
      <c r="AP33" s="4">
        <f t="shared" si="7"/>
        <v>0</v>
      </c>
      <c r="AQ33" s="4">
        <f t="shared" si="7"/>
        <v>0</v>
      </c>
      <c r="AR33" s="4">
        <f t="shared" si="7"/>
        <v>0</v>
      </c>
      <c r="AS33" s="4">
        <f t="shared" si="7"/>
        <v>0</v>
      </c>
      <c r="AT33" s="4">
        <f t="shared" si="7"/>
        <v>0</v>
      </c>
      <c r="AU33" s="4">
        <f t="shared" si="7"/>
        <v>0</v>
      </c>
      <c r="AV33" s="4">
        <f t="shared" si="7"/>
        <v>0</v>
      </c>
      <c r="AW33" s="4">
        <f t="shared" si="7"/>
        <v>0</v>
      </c>
      <c r="AX33" s="4">
        <f t="shared" si="7"/>
        <v>0</v>
      </c>
      <c r="AY33" s="4">
        <f t="shared" si="7"/>
        <v>0</v>
      </c>
      <c r="AZ33" s="4">
        <f t="shared" si="7"/>
        <v>0</v>
      </c>
      <c r="BA33" s="95">
        <f t="shared" si="7"/>
        <v>0</v>
      </c>
      <c r="BB33" s="96"/>
    </row>
    <row r="34" spans="1:54" s="97" customFormat="1" ht="24.95" customHeight="1">
      <c r="A34" s="39">
        <f t="shared" si="6"/>
        <v>29</v>
      </c>
      <c r="B34" s="51"/>
      <c r="C34" s="52"/>
      <c r="D34" s="57"/>
      <c r="E34" s="57"/>
      <c r="F34" s="58"/>
      <c r="G34" s="57"/>
      <c r="H34" s="39" t="str">
        <f t="shared" si="0"/>
        <v>Non</v>
      </c>
      <c r="I34" s="14">
        <f t="shared" si="1"/>
        <v>0</v>
      </c>
      <c r="J34" s="117"/>
      <c r="K34" s="146">
        <f t="shared" si="2"/>
        <v>0</v>
      </c>
      <c r="L34" s="15"/>
      <c r="M34" s="16"/>
      <c r="N34" s="54"/>
      <c r="O34" s="16"/>
      <c r="P34" s="54"/>
      <c r="Q34" s="55"/>
      <c r="R34" s="59"/>
      <c r="S34" s="16"/>
      <c r="T34" s="59"/>
      <c r="U34" s="55"/>
      <c r="V34" s="59"/>
      <c r="W34" s="16"/>
      <c r="X34" s="59"/>
      <c r="Y34" s="16"/>
      <c r="Z34" s="59"/>
      <c r="AA34" s="55"/>
      <c r="AB34" s="59"/>
      <c r="AC34" s="16"/>
      <c r="AD34" s="54"/>
      <c r="AE34" s="55"/>
      <c r="AF34" s="59"/>
      <c r="AG34" s="16"/>
      <c r="AH34" s="59"/>
      <c r="AI34" s="16"/>
      <c r="AJ34" s="55"/>
      <c r="AK34" s="82"/>
      <c r="AL34" s="4">
        <f t="shared" si="3"/>
        <v>0</v>
      </c>
      <c r="AM34" s="5">
        <f t="shared" si="8"/>
        <v>0</v>
      </c>
      <c r="AN34" s="94">
        <f t="shared" si="7"/>
        <v>0</v>
      </c>
      <c r="AO34" s="4">
        <f t="shared" si="7"/>
        <v>0</v>
      </c>
      <c r="AP34" s="4">
        <f t="shared" si="7"/>
        <v>0</v>
      </c>
      <c r="AQ34" s="4">
        <f t="shared" si="7"/>
        <v>0</v>
      </c>
      <c r="AR34" s="4">
        <f t="shared" si="7"/>
        <v>0</v>
      </c>
      <c r="AS34" s="4">
        <f t="shared" si="7"/>
        <v>0</v>
      </c>
      <c r="AT34" s="4">
        <f t="shared" si="7"/>
        <v>0</v>
      </c>
      <c r="AU34" s="4">
        <f t="shared" si="7"/>
        <v>0</v>
      </c>
      <c r="AV34" s="4">
        <f t="shared" si="7"/>
        <v>0</v>
      </c>
      <c r="AW34" s="4">
        <f t="shared" si="7"/>
        <v>0</v>
      </c>
      <c r="AX34" s="4">
        <f t="shared" si="7"/>
        <v>0</v>
      </c>
      <c r="AY34" s="4">
        <f t="shared" si="7"/>
        <v>0</v>
      </c>
      <c r="AZ34" s="4">
        <f t="shared" si="7"/>
        <v>0</v>
      </c>
      <c r="BA34" s="95">
        <f t="shared" si="7"/>
        <v>0</v>
      </c>
      <c r="BB34" s="96"/>
    </row>
    <row r="35" spans="1:54" s="97" customFormat="1" ht="24.95" customHeight="1">
      <c r="A35" s="39">
        <f t="shared" ref="A35:A44" si="9">A34+1</f>
        <v>30</v>
      </c>
      <c r="B35" s="51"/>
      <c r="C35" s="52"/>
      <c r="D35" s="8"/>
      <c r="E35" s="8"/>
      <c r="F35" s="53"/>
      <c r="G35" s="8"/>
      <c r="H35" s="39" t="str">
        <f t="shared" si="0"/>
        <v>Non</v>
      </c>
      <c r="I35" s="14">
        <f t="shared" si="1"/>
        <v>0</v>
      </c>
      <c r="J35" s="117"/>
      <c r="K35" s="146">
        <f t="shared" si="2"/>
        <v>0</v>
      </c>
      <c r="L35" s="15"/>
      <c r="M35" s="16"/>
      <c r="N35" s="54"/>
      <c r="O35" s="16"/>
      <c r="P35" s="54"/>
      <c r="Q35" s="55"/>
      <c r="R35" s="59"/>
      <c r="S35" s="16"/>
      <c r="T35" s="59"/>
      <c r="U35" s="55"/>
      <c r="V35" s="59"/>
      <c r="W35" s="16"/>
      <c r="X35" s="59"/>
      <c r="Y35" s="16"/>
      <c r="Z35" s="59"/>
      <c r="AA35" s="55"/>
      <c r="AB35" s="59"/>
      <c r="AC35" s="16"/>
      <c r="AD35" s="54"/>
      <c r="AE35" s="55"/>
      <c r="AF35" s="59"/>
      <c r="AG35" s="16"/>
      <c r="AH35" s="59"/>
      <c r="AI35" s="16"/>
      <c r="AJ35" s="55"/>
      <c r="AK35" s="82"/>
      <c r="AL35" s="4">
        <f t="shared" si="3"/>
        <v>0</v>
      </c>
      <c r="AM35" s="5">
        <f t="shared" ref="AM35:AM44" si="10">COUNTA(L35:AK35)</f>
        <v>0</v>
      </c>
      <c r="AN35" s="94">
        <f t="shared" si="7"/>
        <v>0</v>
      </c>
      <c r="AO35" s="4">
        <f t="shared" si="7"/>
        <v>0</v>
      </c>
      <c r="AP35" s="4">
        <f t="shared" si="7"/>
        <v>0</v>
      </c>
      <c r="AQ35" s="4">
        <f t="shared" si="7"/>
        <v>0</v>
      </c>
      <c r="AR35" s="4">
        <f t="shared" si="7"/>
        <v>0</v>
      </c>
      <c r="AS35" s="4">
        <f t="shared" si="7"/>
        <v>0</v>
      </c>
      <c r="AT35" s="4">
        <f t="shared" si="7"/>
        <v>0</v>
      </c>
      <c r="AU35" s="4">
        <f t="shared" si="7"/>
        <v>0</v>
      </c>
      <c r="AV35" s="4">
        <f t="shared" si="7"/>
        <v>0</v>
      </c>
      <c r="AW35" s="4">
        <f t="shared" si="7"/>
        <v>0</v>
      </c>
      <c r="AX35" s="4">
        <f t="shared" si="7"/>
        <v>0</v>
      </c>
      <c r="AY35" s="4">
        <f t="shared" si="7"/>
        <v>0</v>
      </c>
      <c r="AZ35" s="4">
        <f t="shared" si="7"/>
        <v>0</v>
      </c>
      <c r="BA35" s="95">
        <f t="shared" si="7"/>
        <v>0</v>
      </c>
      <c r="BB35" s="96"/>
    </row>
    <row r="36" spans="1:54" s="97" customFormat="1" ht="24.95" customHeight="1">
      <c r="A36" s="39">
        <f t="shared" si="9"/>
        <v>31</v>
      </c>
      <c r="B36" s="51"/>
      <c r="C36" s="52"/>
      <c r="D36" s="57"/>
      <c r="E36" s="57"/>
      <c r="F36" s="58"/>
      <c r="G36" s="57"/>
      <c r="H36" s="39" t="str">
        <f t="shared" si="0"/>
        <v>Non</v>
      </c>
      <c r="I36" s="14">
        <f t="shared" si="1"/>
        <v>0</v>
      </c>
      <c r="J36" s="117"/>
      <c r="K36" s="146">
        <f t="shared" si="2"/>
        <v>0</v>
      </c>
      <c r="L36" s="15"/>
      <c r="M36" s="16"/>
      <c r="N36" s="54"/>
      <c r="O36" s="16"/>
      <c r="P36" s="54"/>
      <c r="Q36" s="55"/>
      <c r="R36" s="59"/>
      <c r="S36" s="16"/>
      <c r="T36" s="59"/>
      <c r="U36" s="55"/>
      <c r="V36" s="59"/>
      <c r="W36" s="16"/>
      <c r="X36" s="59"/>
      <c r="Y36" s="16"/>
      <c r="Z36" s="59"/>
      <c r="AA36" s="55"/>
      <c r="AB36" s="59"/>
      <c r="AC36" s="16"/>
      <c r="AD36" s="54"/>
      <c r="AE36" s="55"/>
      <c r="AF36" s="59"/>
      <c r="AG36" s="16"/>
      <c r="AH36" s="59"/>
      <c r="AI36" s="16"/>
      <c r="AJ36" s="55"/>
      <c r="AK36" s="82"/>
      <c r="AL36" s="4">
        <f t="shared" si="3"/>
        <v>0</v>
      </c>
      <c r="AM36" s="5">
        <f t="shared" si="10"/>
        <v>0</v>
      </c>
      <c r="AN36" s="94">
        <f t="shared" si="7"/>
        <v>0</v>
      </c>
      <c r="AO36" s="4">
        <f t="shared" si="7"/>
        <v>0</v>
      </c>
      <c r="AP36" s="4">
        <f t="shared" si="7"/>
        <v>0</v>
      </c>
      <c r="AQ36" s="4">
        <f t="shared" si="7"/>
        <v>0</v>
      </c>
      <c r="AR36" s="4">
        <f t="shared" si="7"/>
        <v>0</v>
      </c>
      <c r="AS36" s="4">
        <f t="shared" si="7"/>
        <v>0</v>
      </c>
      <c r="AT36" s="4">
        <f t="shared" si="7"/>
        <v>0</v>
      </c>
      <c r="AU36" s="4">
        <f t="shared" si="7"/>
        <v>0</v>
      </c>
      <c r="AV36" s="4">
        <f t="shared" si="7"/>
        <v>0</v>
      </c>
      <c r="AW36" s="4">
        <f t="shared" si="7"/>
        <v>0</v>
      </c>
      <c r="AX36" s="4">
        <f t="shared" si="7"/>
        <v>0</v>
      </c>
      <c r="AY36" s="4">
        <f t="shared" si="7"/>
        <v>0</v>
      </c>
      <c r="AZ36" s="4">
        <f t="shared" si="7"/>
        <v>0</v>
      </c>
      <c r="BA36" s="95">
        <f t="shared" si="7"/>
        <v>0</v>
      </c>
      <c r="BB36" s="96"/>
    </row>
    <row r="37" spans="1:54" s="97" customFormat="1" ht="24.95" customHeight="1">
      <c r="A37" s="39">
        <f t="shared" si="9"/>
        <v>32</v>
      </c>
      <c r="B37" s="51"/>
      <c r="C37" s="56"/>
      <c r="D37" s="57"/>
      <c r="E37" s="57"/>
      <c r="F37" s="58"/>
      <c r="G37" s="57"/>
      <c r="H37" s="39" t="str">
        <f t="shared" si="0"/>
        <v>Non</v>
      </c>
      <c r="I37" s="14">
        <f t="shared" si="1"/>
        <v>0</v>
      </c>
      <c r="J37" s="117"/>
      <c r="K37" s="146">
        <f t="shared" si="2"/>
        <v>0</v>
      </c>
      <c r="L37" s="15"/>
      <c r="M37" s="16"/>
      <c r="N37" s="54"/>
      <c r="O37" s="16"/>
      <c r="P37" s="54"/>
      <c r="Q37" s="55"/>
      <c r="R37" s="59"/>
      <c r="S37" s="16"/>
      <c r="T37" s="59"/>
      <c r="U37" s="55"/>
      <c r="V37" s="59"/>
      <c r="W37" s="16"/>
      <c r="X37" s="59"/>
      <c r="Y37" s="16"/>
      <c r="Z37" s="59"/>
      <c r="AA37" s="55"/>
      <c r="AB37" s="59"/>
      <c r="AC37" s="16"/>
      <c r="AD37" s="54"/>
      <c r="AE37" s="55"/>
      <c r="AF37" s="59"/>
      <c r="AG37" s="16"/>
      <c r="AH37" s="59"/>
      <c r="AI37" s="16"/>
      <c r="AJ37" s="55"/>
      <c r="AK37" s="82"/>
      <c r="AL37" s="4">
        <f t="shared" si="3"/>
        <v>0</v>
      </c>
      <c r="AM37" s="5">
        <f t="shared" si="10"/>
        <v>0</v>
      </c>
      <c r="AN37" s="94">
        <f t="shared" si="7"/>
        <v>0</v>
      </c>
      <c r="AO37" s="4">
        <f t="shared" si="7"/>
        <v>0</v>
      </c>
      <c r="AP37" s="4">
        <f t="shared" si="7"/>
        <v>0</v>
      </c>
      <c r="AQ37" s="4">
        <f t="shared" si="7"/>
        <v>0</v>
      </c>
      <c r="AR37" s="4">
        <f t="shared" si="7"/>
        <v>0</v>
      </c>
      <c r="AS37" s="4">
        <f t="shared" si="7"/>
        <v>0</v>
      </c>
      <c r="AT37" s="4">
        <f t="shared" si="7"/>
        <v>0</v>
      </c>
      <c r="AU37" s="4">
        <f t="shared" si="7"/>
        <v>0</v>
      </c>
      <c r="AV37" s="4">
        <f t="shared" si="7"/>
        <v>0</v>
      </c>
      <c r="AW37" s="4">
        <f t="shared" si="7"/>
        <v>0</v>
      </c>
      <c r="AX37" s="4">
        <f t="shared" si="7"/>
        <v>0</v>
      </c>
      <c r="AY37" s="4">
        <f t="shared" si="7"/>
        <v>0</v>
      </c>
      <c r="AZ37" s="4">
        <f t="shared" si="7"/>
        <v>0</v>
      </c>
      <c r="BA37" s="95">
        <f t="shared" si="7"/>
        <v>0</v>
      </c>
      <c r="BB37" s="96"/>
    </row>
    <row r="38" spans="1:54" s="97" customFormat="1" ht="24.95" customHeight="1">
      <c r="A38" s="39">
        <f t="shared" si="9"/>
        <v>33</v>
      </c>
      <c r="B38" s="51"/>
      <c r="C38" s="56"/>
      <c r="D38" s="8"/>
      <c r="E38" s="8"/>
      <c r="F38" s="53"/>
      <c r="G38" s="8"/>
      <c r="H38" s="39" t="str">
        <f t="shared" si="0"/>
        <v>Non</v>
      </c>
      <c r="I38" s="14">
        <f t="shared" si="1"/>
        <v>0</v>
      </c>
      <c r="J38" s="117"/>
      <c r="K38" s="146">
        <f t="shared" si="2"/>
        <v>0</v>
      </c>
      <c r="L38" s="15"/>
      <c r="M38" s="16"/>
      <c r="N38" s="54"/>
      <c r="O38" s="16"/>
      <c r="P38" s="54"/>
      <c r="Q38" s="55"/>
      <c r="R38" s="59"/>
      <c r="S38" s="16"/>
      <c r="T38" s="59"/>
      <c r="U38" s="55"/>
      <c r="V38" s="59"/>
      <c r="W38" s="16"/>
      <c r="X38" s="59"/>
      <c r="Y38" s="16"/>
      <c r="Z38" s="59"/>
      <c r="AA38" s="55"/>
      <c r="AB38" s="59"/>
      <c r="AC38" s="16"/>
      <c r="AD38" s="54"/>
      <c r="AE38" s="55"/>
      <c r="AF38" s="59"/>
      <c r="AG38" s="16"/>
      <c r="AH38" s="59"/>
      <c r="AI38" s="16"/>
      <c r="AJ38" s="55"/>
      <c r="AK38" s="82"/>
      <c r="AL38" s="4">
        <f t="shared" si="3"/>
        <v>0</v>
      </c>
      <c r="AM38" s="5">
        <f t="shared" si="10"/>
        <v>0</v>
      </c>
      <c r="AN38" s="94">
        <f t="shared" si="7"/>
        <v>0</v>
      </c>
      <c r="AO38" s="4">
        <f t="shared" si="7"/>
        <v>0</v>
      </c>
      <c r="AP38" s="4">
        <f t="shared" si="7"/>
        <v>0</v>
      </c>
      <c r="AQ38" s="4">
        <f t="shared" si="7"/>
        <v>0</v>
      </c>
      <c r="AR38" s="4">
        <f t="shared" si="7"/>
        <v>0</v>
      </c>
      <c r="AS38" s="4">
        <f t="shared" si="7"/>
        <v>0</v>
      </c>
      <c r="AT38" s="4">
        <f t="shared" si="7"/>
        <v>0</v>
      </c>
      <c r="AU38" s="4">
        <f t="shared" si="7"/>
        <v>0</v>
      </c>
      <c r="AV38" s="4">
        <f t="shared" si="7"/>
        <v>0</v>
      </c>
      <c r="AW38" s="4">
        <f t="shared" si="7"/>
        <v>0</v>
      </c>
      <c r="AX38" s="4">
        <f t="shared" si="7"/>
        <v>0</v>
      </c>
      <c r="AY38" s="4">
        <f t="shared" si="7"/>
        <v>0</v>
      </c>
      <c r="AZ38" s="4">
        <f t="shared" si="7"/>
        <v>0</v>
      </c>
      <c r="BA38" s="95">
        <f t="shared" si="7"/>
        <v>0</v>
      </c>
      <c r="BB38" s="96"/>
    </row>
    <row r="39" spans="1:54" s="97" customFormat="1" ht="24.95" customHeight="1">
      <c r="A39" s="39">
        <f t="shared" si="9"/>
        <v>34</v>
      </c>
      <c r="B39" s="51"/>
      <c r="C39" s="56"/>
      <c r="D39" s="57"/>
      <c r="E39" s="57"/>
      <c r="F39" s="58"/>
      <c r="G39" s="57"/>
      <c r="H39" s="39" t="str">
        <f t="shared" si="0"/>
        <v>Non</v>
      </c>
      <c r="I39" s="14">
        <f t="shared" si="1"/>
        <v>0</v>
      </c>
      <c r="J39" s="117"/>
      <c r="K39" s="146">
        <f t="shared" si="2"/>
        <v>0</v>
      </c>
      <c r="L39" s="15"/>
      <c r="M39" s="16"/>
      <c r="N39" s="54"/>
      <c r="O39" s="16"/>
      <c r="P39" s="54"/>
      <c r="Q39" s="55"/>
      <c r="R39" s="59"/>
      <c r="S39" s="16"/>
      <c r="T39" s="59"/>
      <c r="U39" s="55"/>
      <c r="V39" s="59"/>
      <c r="W39" s="16"/>
      <c r="X39" s="59"/>
      <c r="Y39" s="16"/>
      <c r="Z39" s="59"/>
      <c r="AA39" s="55"/>
      <c r="AB39" s="59"/>
      <c r="AC39" s="16"/>
      <c r="AD39" s="54"/>
      <c r="AE39" s="55"/>
      <c r="AF39" s="59"/>
      <c r="AG39" s="16"/>
      <c r="AH39" s="59"/>
      <c r="AI39" s="16"/>
      <c r="AJ39" s="55"/>
      <c r="AK39" s="82"/>
      <c r="AL39" s="4">
        <f t="shared" si="3"/>
        <v>0</v>
      </c>
      <c r="AM39" s="5">
        <f t="shared" si="10"/>
        <v>0</v>
      </c>
      <c r="AN39" s="94">
        <f t="shared" si="7"/>
        <v>0</v>
      </c>
      <c r="AO39" s="4">
        <f t="shared" si="7"/>
        <v>0</v>
      </c>
      <c r="AP39" s="4">
        <f t="shared" si="7"/>
        <v>0</v>
      </c>
      <c r="AQ39" s="4">
        <f t="shared" ref="AQ39:BA44" si="11">IF($AM39&gt;Nbcourse+AQ$3-1-$J39,LARGE($L39:$AK39,Nbcourse+AQ$3-$J39),0)</f>
        <v>0</v>
      </c>
      <c r="AR39" s="4">
        <f t="shared" si="11"/>
        <v>0</v>
      </c>
      <c r="AS39" s="4">
        <f t="shared" si="11"/>
        <v>0</v>
      </c>
      <c r="AT39" s="4">
        <f t="shared" si="11"/>
        <v>0</v>
      </c>
      <c r="AU39" s="4">
        <f t="shared" si="11"/>
        <v>0</v>
      </c>
      <c r="AV39" s="4">
        <f t="shared" si="11"/>
        <v>0</v>
      </c>
      <c r="AW39" s="4">
        <f t="shared" si="11"/>
        <v>0</v>
      </c>
      <c r="AX39" s="4">
        <f t="shared" si="11"/>
        <v>0</v>
      </c>
      <c r="AY39" s="4">
        <f t="shared" si="11"/>
        <v>0</v>
      </c>
      <c r="AZ39" s="4">
        <f t="shared" si="11"/>
        <v>0</v>
      </c>
      <c r="BA39" s="95">
        <f t="shared" si="11"/>
        <v>0</v>
      </c>
      <c r="BB39" s="96"/>
    </row>
    <row r="40" spans="1:54" s="97" customFormat="1" ht="24.95" customHeight="1">
      <c r="A40" s="39">
        <f t="shared" si="9"/>
        <v>35</v>
      </c>
      <c r="B40" s="51"/>
      <c r="C40" s="52"/>
      <c r="D40" s="57"/>
      <c r="E40" s="57"/>
      <c r="F40" s="58"/>
      <c r="G40" s="57"/>
      <c r="H40" s="39" t="str">
        <f t="shared" si="0"/>
        <v>Non</v>
      </c>
      <c r="I40" s="14">
        <f t="shared" si="1"/>
        <v>0</v>
      </c>
      <c r="J40" s="117"/>
      <c r="K40" s="146">
        <f t="shared" si="2"/>
        <v>0</v>
      </c>
      <c r="L40" s="15"/>
      <c r="M40" s="16"/>
      <c r="N40" s="54"/>
      <c r="O40" s="16"/>
      <c r="P40" s="54"/>
      <c r="Q40" s="55"/>
      <c r="R40" s="59"/>
      <c r="S40" s="16"/>
      <c r="T40" s="59"/>
      <c r="U40" s="55"/>
      <c r="V40" s="59"/>
      <c r="W40" s="16"/>
      <c r="X40" s="59"/>
      <c r="Y40" s="16"/>
      <c r="Z40" s="59"/>
      <c r="AA40" s="55"/>
      <c r="AB40" s="59"/>
      <c r="AC40" s="16"/>
      <c r="AD40" s="54"/>
      <c r="AE40" s="55"/>
      <c r="AF40" s="59"/>
      <c r="AG40" s="16"/>
      <c r="AH40" s="59"/>
      <c r="AI40" s="16"/>
      <c r="AJ40" s="55"/>
      <c r="AK40" s="82"/>
      <c r="AL40" s="4">
        <f t="shared" si="3"/>
        <v>0</v>
      </c>
      <c r="AM40" s="5">
        <f t="shared" si="10"/>
        <v>0</v>
      </c>
      <c r="AN40" s="94">
        <f t="shared" ref="AN40:AP44" si="12">IF($AM40&gt;Nbcourse+AN$3-1-$J40,LARGE($L40:$AK40,Nbcourse+AN$3-$J40),0)</f>
        <v>0</v>
      </c>
      <c r="AO40" s="4">
        <f t="shared" si="12"/>
        <v>0</v>
      </c>
      <c r="AP40" s="4">
        <f t="shared" si="12"/>
        <v>0</v>
      </c>
      <c r="AQ40" s="4">
        <f t="shared" si="11"/>
        <v>0</v>
      </c>
      <c r="AR40" s="4">
        <f t="shared" si="11"/>
        <v>0</v>
      </c>
      <c r="AS40" s="4">
        <f t="shared" si="11"/>
        <v>0</v>
      </c>
      <c r="AT40" s="4">
        <f t="shared" si="11"/>
        <v>0</v>
      </c>
      <c r="AU40" s="4">
        <f t="shared" si="11"/>
        <v>0</v>
      </c>
      <c r="AV40" s="4">
        <f t="shared" si="11"/>
        <v>0</v>
      </c>
      <c r="AW40" s="4">
        <f t="shared" si="11"/>
        <v>0</v>
      </c>
      <c r="AX40" s="4">
        <f t="shared" si="11"/>
        <v>0</v>
      </c>
      <c r="AY40" s="4">
        <f t="shared" si="11"/>
        <v>0</v>
      </c>
      <c r="AZ40" s="4">
        <f t="shared" si="11"/>
        <v>0</v>
      </c>
      <c r="BA40" s="95">
        <f t="shared" si="11"/>
        <v>0</v>
      </c>
      <c r="BB40" s="96"/>
    </row>
    <row r="41" spans="1:54" s="97" customFormat="1" ht="24.95" customHeight="1">
      <c r="A41" s="39">
        <f t="shared" si="9"/>
        <v>36</v>
      </c>
      <c r="B41" s="51"/>
      <c r="C41" s="52"/>
      <c r="D41" s="57"/>
      <c r="E41" s="57"/>
      <c r="F41" s="58"/>
      <c r="G41" s="57"/>
      <c r="H41" s="39" t="str">
        <f t="shared" si="0"/>
        <v>Non</v>
      </c>
      <c r="I41" s="14">
        <f t="shared" si="1"/>
        <v>0</v>
      </c>
      <c r="J41" s="117"/>
      <c r="K41" s="146">
        <f t="shared" si="2"/>
        <v>0</v>
      </c>
      <c r="L41" s="15"/>
      <c r="M41" s="16"/>
      <c r="N41" s="54"/>
      <c r="O41" s="16"/>
      <c r="P41" s="54"/>
      <c r="Q41" s="55"/>
      <c r="R41" s="59"/>
      <c r="S41" s="16"/>
      <c r="T41" s="59"/>
      <c r="U41" s="55"/>
      <c r="V41" s="59"/>
      <c r="W41" s="16"/>
      <c r="X41" s="59"/>
      <c r="Y41" s="16"/>
      <c r="Z41" s="59"/>
      <c r="AA41" s="55"/>
      <c r="AB41" s="59"/>
      <c r="AC41" s="16"/>
      <c r="AD41" s="54"/>
      <c r="AE41" s="55"/>
      <c r="AF41" s="59"/>
      <c r="AG41" s="16"/>
      <c r="AH41" s="59"/>
      <c r="AI41" s="16"/>
      <c r="AJ41" s="55"/>
      <c r="AK41" s="82"/>
      <c r="AL41" s="4">
        <f t="shared" si="3"/>
        <v>0</v>
      </c>
      <c r="AM41" s="5">
        <f t="shared" si="10"/>
        <v>0</v>
      </c>
      <c r="AN41" s="94">
        <f t="shared" si="12"/>
        <v>0</v>
      </c>
      <c r="AO41" s="4">
        <f t="shared" si="12"/>
        <v>0</v>
      </c>
      <c r="AP41" s="4">
        <f t="shared" si="12"/>
        <v>0</v>
      </c>
      <c r="AQ41" s="4">
        <f t="shared" si="11"/>
        <v>0</v>
      </c>
      <c r="AR41" s="4">
        <f t="shared" si="11"/>
        <v>0</v>
      </c>
      <c r="AS41" s="4">
        <f t="shared" si="11"/>
        <v>0</v>
      </c>
      <c r="AT41" s="4">
        <f t="shared" si="11"/>
        <v>0</v>
      </c>
      <c r="AU41" s="4">
        <f t="shared" si="11"/>
        <v>0</v>
      </c>
      <c r="AV41" s="4">
        <f t="shared" si="11"/>
        <v>0</v>
      </c>
      <c r="AW41" s="4">
        <f t="shared" si="11"/>
        <v>0</v>
      </c>
      <c r="AX41" s="4">
        <f t="shared" si="11"/>
        <v>0</v>
      </c>
      <c r="AY41" s="4">
        <f t="shared" si="11"/>
        <v>0</v>
      </c>
      <c r="AZ41" s="4">
        <f t="shared" si="11"/>
        <v>0</v>
      </c>
      <c r="BA41" s="95">
        <f t="shared" si="11"/>
        <v>0</v>
      </c>
      <c r="BB41" s="96"/>
    </row>
    <row r="42" spans="1:54" s="97" customFormat="1" ht="24.95" customHeight="1">
      <c r="A42" s="39">
        <f t="shared" si="9"/>
        <v>37</v>
      </c>
      <c r="B42" s="51"/>
      <c r="C42" s="52"/>
      <c r="D42" s="8"/>
      <c r="E42" s="8"/>
      <c r="F42" s="53"/>
      <c r="G42" s="8"/>
      <c r="H42" s="39" t="str">
        <f t="shared" si="0"/>
        <v>Non</v>
      </c>
      <c r="I42" s="14">
        <f t="shared" si="1"/>
        <v>0</v>
      </c>
      <c r="J42" s="117"/>
      <c r="K42" s="146">
        <f t="shared" si="2"/>
        <v>0</v>
      </c>
      <c r="L42" s="15"/>
      <c r="M42" s="16"/>
      <c r="N42" s="54"/>
      <c r="O42" s="16"/>
      <c r="P42" s="54"/>
      <c r="Q42" s="55"/>
      <c r="R42" s="59"/>
      <c r="S42" s="16"/>
      <c r="T42" s="59"/>
      <c r="U42" s="55"/>
      <c r="V42" s="59"/>
      <c r="W42" s="16"/>
      <c r="X42" s="59"/>
      <c r="Y42" s="16"/>
      <c r="Z42" s="59"/>
      <c r="AA42" s="55"/>
      <c r="AB42" s="59"/>
      <c r="AC42" s="16"/>
      <c r="AD42" s="54"/>
      <c r="AE42" s="55"/>
      <c r="AF42" s="59"/>
      <c r="AG42" s="16"/>
      <c r="AH42" s="59"/>
      <c r="AI42" s="16"/>
      <c r="AJ42" s="55"/>
      <c r="AK42" s="82"/>
      <c r="AL42" s="4">
        <f t="shared" si="3"/>
        <v>0</v>
      </c>
      <c r="AM42" s="5">
        <f t="shared" si="10"/>
        <v>0</v>
      </c>
      <c r="AN42" s="94">
        <f t="shared" si="12"/>
        <v>0</v>
      </c>
      <c r="AO42" s="4">
        <f t="shared" si="12"/>
        <v>0</v>
      </c>
      <c r="AP42" s="4">
        <f t="shared" si="12"/>
        <v>0</v>
      </c>
      <c r="AQ42" s="4">
        <f t="shared" si="11"/>
        <v>0</v>
      </c>
      <c r="AR42" s="4">
        <f t="shared" si="11"/>
        <v>0</v>
      </c>
      <c r="AS42" s="4">
        <f t="shared" si="11"/>
        <v>0</v>
      </c>
      <c r="AT42" s="4">
        <f t="shared" si="11"/>
        <v>0</v>
      </c>
      <c r="AU42" s="4">
        <f t="shared" si="11"/>
        <v>0</v>
      </c>
      <c r="AV42" s="4">
        <f t="shared" si="11"/>
        <v>0</v>
      </c>
      <c r="AW42" s="4">
        <f t="shared" si="11"/>
        <v>0</v>
      </c>
      <c r="AX42" s="4">
        <f t="shared" si="11"/>
        <v>0</v>
      </c>
      <c r="AY42" s="4">
        <f t="shared" si="11"/>
        <v>0</v>
      </c>
      <c r="AZ42" s="4">
        <f t="shared" si="11"/>
        <v>0</v>
      </c>
      <c r="BA42" s="95">
        <f t="shared" si="11"/>
        <v>0</v>
      </c>
      <c r="BB42" s="96"/>
    </row>
    <row r="43" spans="1:54" s="97" customFormat="1" ht="24.95" customHeight="1">
      <c r="A43" s="39">
        <f t="shared" si="9"/>
        <v>38</v>
      </c>
      <c r="B43" s="51"/>
      <c r="C43" s="56"/>
      <c r="D43" s="57"/>
      <c r="E43" s="57"/>
      <c r="F43" s="58"/>
      <c r="G43" s="57"/>
      <c r="H43" s="39" t="str">
        <f t="shared" si="0"/>
        <v>Non</v>
      </c>
      <c r="I43" s="14">
        <f t="shared" si="1"/>
        <v>0</v>
      </c>
      <c r="J43" s="117"/>
      <c r="K43" s="146">
        <f t="shared" si="2"/>
        <v>0</v>
      </c>
      <c r="L43" s="15"/>
      <c r="M43" s="16"/>
      <c r="N43" s="54"/>
      <c r="O43" s="16"/>
      <c r="P43" s="54"/>
      <c r="Q43" s="55"/>
      <c r="R43" s="59"/>
      <c r="S43" s="16"/>
      <c r="T43" s="59"/>
      <c r="U43" s="55"/>
      <c r="V43" s="59"/>
      <c r="W43" s="16"/>
      <c r="X43" s="59"/>
      <c r="Y43" s="16"/>
      <c r="Z43" s="59"/>
      <c r="AA43" s="55"/>
      <c r="AB43" s="59"/>
      <c r="AC43" s="16"/>
      <c r="AD43" s="54"/>
      <c r="AE43" s="55"/>
      <c r="AF43" s="59"/>
      <c r="AG43" s="16"/>
      <c r="AH43" s="59"/>
      <c r="AI43" s="16"/>
      <c r="AJ43" s="55"/>
      <c r="AK43" s="82"/>
      <c r="AL43" s="4">
        <f t="shared" si="3"/>
        <v>0</v>
      </c>
      <c r="AM43" s="5">
        <f t="shared" si="10"/>
        <v>0</v>
      </c>
      <c r="AN43" s="94">
        <f t="shared" si="12"/>
        <v>0</v>
      </c>
      <c r="AO43" s="4">
        <f t="shared" si="12"/>
        <v>0</v>
      </c>
      <c r="AP43" s="4">
        <f t="shared" si="12"/>
        <v>0</v>
      </c>
      <c r="AQ43" s="4">
        <f t="shared" si="11"/>
        <v>0</v>
      </c>
      <c r="AR43" s="4">
        <f t="shared" si="11"/>
        <v>0</v>
      </c>
      <c r="AS43" s="4">
        <f t="shared" si="11"/>
        <v>0</v>
      </c>
      <c r="AT43" s="4">
        <f t="shared" si="11"/>
        <v>0</v>
      </c>
      <c r="AU43" s="4">
        <f t="shared" si="11"/>
        <v>0</v>
      </c>
      <c r="AV43" s="4">
        <f t="shared" si="11"/>
        <v>0</v>
      </c>
      <c r="AW43" s="4">
        <f t="shared" si="11"/>
        <v>0</v>
      </c>
      <c r="AX43" s="4">
        <f t="shared" si="11"/>
        <v>0</v>
      </c>
      <c r="AY43" s="4">
        <f t="shared" si="11"/>
        <v>0</v>
      </c>
      <c r="AZ43" s="4">
        <f t="shared" si="11"/>
        <v>0</v>
      </c>
      <c r="BA43" s="95">
        <f t="shared" si="11"/>
        <v>0</v>
      </c>
      <c r="BB43" s="96"/>
    </row>
    <row r="44" spans="1:54" s="97" customFormat="1" ht="24.95" customHeight="1">
      <c r="A44" s="39">
        <f t="shared" si="9"/>
        <v>39</v>
      </c>
      <c r="B44" s="51"/>
      <c r="C44" s="56"/>
      <c r="D44" s="57"/>
      <c r="E44" s="57"/>
      <c r="F44" s="58"/>
      <c r="G44" s="57"/>
      <c r="H44" s="39" t="str">
        <f t="shared" si="0"/>
        <v>Non</v>
      </c>
      <c r="I44" s="14">
        <f t="shared" si="1"/>
        <v>0</v>
      </c>
      <c r="J44" s="117"/>
      <c r="K44" s="146">
        <f t="shared" si="2"/>
        <v>0</v>
      </c>
      <c r="L44" s="15"/>
      <c r="M44" s="16"/>
      <c r="N44" s="54"/>
      <c r="O44" s="16"/>
      <c r="P44" s="54"/>
      <c r="Q44" s="55"/>
      <c r="R44" s="59"/>
      <c r="S44" s="16"/>
      <c r="T44" s="59"/>
      <c r="U44" s="55"/>
      <c r="V44" s="59"/>
      <c r="W44" s="16"/>
      <c r="X44" s="59"/>
      <c r="Y44" s="16"/>
      <c r="Z44" s="59"/>
      <c r="AA44" s="55"/>
      <c r="AB44" s="59"/>
      <c r="AC44" s="16"/>
      <c r="AD44" s="54"/>
      <c r="AE44" s="55"/>
      <c r="AF44" s="59"/>
      <c r="AG44" s="16"/>
      <c r="AH44" s="59"/>
      <c r="AI44" s="16"/>
      <c r="AJ44" s="55"/>
      <c r="AK44" s="82"/>
      <c r="AL44" s="4">
        <f t="shared" si="3"/>
        <v>0</v>
      </c>
      <c r="AM44" s="5">
        <f t="shared" si="10"/>
        <v>0</v>
      </c>
      <c r="AN44" s="94">
        <f t="shared" si="12"/>
        <v>0</v>
      </c>
      <c r="AO44" s="4">
        <f t="shared" si="12"/>
        <v>0</v>
      </c>
      <c r="AP44" s="4">
        <f t="shared" si="12"/>
        <v>0</v>
      </c>
      <c r="AQ44" s="4">
        <f t="shared" si="11"/>
        <v>0</v>
      </c>
      <c r="AR44" s="4">
        <f t="shared" si="11"/>
        <v>0</v>
      </c>
      <c r="AS44" s="4">
        <f t="shared" si="11"/>
        <v>0</v>
      </c>
      <c r="AT44" s="4">
        <f t="shared" si="11"/>
        <v>0</v>
      </c>
      <c r="AU44" s="4">
        <f t="shared" si="11"/>
        <v>0</v>
      </c>
      <c r="AV44" s="4">
        <f t="shared" si="11"/>
        <v>0</v>
      </c>
      <c r="AW44" s="4">
        <f t="shared" si="11"/>
        <v>0</v>
      </c>
      <c r="AX44" s="4">
        <f t="shared" si="11"/>
        <v>0</v>
      </c>
      <c r="AY44" s="4">
        <f t="shared" si="11"/>
        <v>0</v>
      </c>
      <c r="AZ44" s="4">
        <f t="shared" si="11"/>
        <v>0</v>
      </c>
      <c r="BA44" s="95">
        <f t="shared" si="11"/>
        <v>0</v>
      </c>
      <c r="BB44" s="96"/>
    </row>
    <row r="45" spans="1:54" s="97" customFormat="1" ht="24.95" customHeight="1" thickBot="1">
      <c r="A45" s="39">
        <f>A34+1</f>
        <v>30</v>
      </c>
      <c r="B45" s="51"/>
      <c r="C45" s="56"/>
      <c r="D45" s="57"/>
      <c r="E45" s="57"/>
      <c r="F45" s="58"/>
      <c r="G45" s="131"/>
      <c r="H45" s="39" t="str">
        <f t="shared" si="0"/>
        <v>Non</v>
      </c>
      <c r="I45" s="14">
        <f t="shared" si="1"/>
        <v>0</v>
      </c>
      <c r="J45" s="117"/>
      <c r="K45" s="146">
        <f t="shared" si="2"/>
        <v>0</v>
      </c>
      <c r="L45" s="15"/>
      <c r="M45" s="16"/>
      <c r="N45" s="54"/>
      <c r="O45" s="16"/>
      <c r="P45" s="54"/>
      <c r="Q45" s="55"/>
      <c r="R45" s="59"/>
      <c r="S45" s="16"/>
      <c r="T45" s="59"/>
      <c r="U45" s="55"/>
      <c r="V45" s="59"/>
      <c r="W45" s="16"/>
      <c r="X45" s="59"/>
      <c r="Y45" s="16"/>
      <c r="Z45" s="59"/>
      <c r="AA45" s="55"/>
      <c r="AB45" s="59"/>
      <c r="AC45" s="16"/>
      <c r="AD45" s="54"/>
      <c r="AE45" s="55"/>
      <c r="AF45" s="59"/>
      <c r="AG45" s="16"/>
      <c r="AH45" s="59"/>
      <c r="AI45" s="16"/>
      <c r="AJ45" s="55"/>
      <c r="AK45" s="82"/>
      <c r="AL45" s="4">
        <f t="shared" si="3"/>
        <v>0</v>
      </c>
      <c r="AM45" s="5">
        <f t="shared" si="8"/>
        <v>0</v>
      </c>
      <c r="AN45" s="94">
        <f t="shared" si="7"/>
        <v>0</v>
      </c>
      <c r="AO45" s="4">
        <f t="shared" si="7"/>
        <v>0</v>
      </c>
      <c r="AP45" s="4">
        <f t="shared" si="7"/>
        <v>0</v>
      </c>
      <c r="AQ45" s="4">
        <f t="shared" si="7"/>
        <v>0</v>
      </c>
      <c r="AR45" s="4">
        <f t="shared" si="7"/>
        <v>0</v>
      </c>
      <c r="AS45" s="4">
        <f t="shared" si="7"/>
        <v>0</v>
      </c>
      <c r="AT45" s="4">
        <f t="shared" si="7"/>
        <v>0</v>
      </c>
      <c r="AU45" s="4">
        <f t="shared" si="7"/>
        <v>0</v>
      </c>
      <c r="AV45" s="4">
        <f t="shared" si="7"/>
        <v>0</v>
      </c>
      <c r="AW45" s="4">
        <f t="shared" si="7"/>
        <v>0</v>
      </c>
      <c r="AX45" s="4">
        <f t="shared" si="7"/>
        <v>0</v>
      </c>
      <c r="AY45" s="4">
        <f t="shared" si="7"/>
        <v>0</v>
      </c>
      <c r="AZ45" s="4">
        <f t="shared" si="7"/>
        <v>0</v>
      </c>
      <c r="BA45" s="95">
        <f t="shared" si="7"/>
        <v>0</v>
      </c>
      <c r="BB45" s="96"/>
    </row>
    <row r="46" spans="1:54" s="97" customFormat="1" ht="24.95" customHeight="1" thickBot="1">
      <c r="A46" s="84"/>
      <c r="B46" s="85"/>
      <c r="C46" s="86" t="s">
        <v>6</v>
      </c>
      <c r="D46" s="86"/>
      <c r="E46" s="86"/>
      <c r="F46" s="86"/>
      <c r="G46" s="86"/>
      <c r="H46" s="85"/>
      <c r="I46" s="13"/>
      <c r="J46" s="85"/>
      <c r="K46" s="147"/>
      <c r="L46" s="87">
        <f>COUNT(L$6:L45)</f>
        <v>13</v>
      </c>
      <c r="M46" s="88">
        <f>COUNT(M$6:M45)</f>
        <v>13</v>
      </c>
      <c r="N46" s="89">
        <f>COUNT(N$6:N45)</f>
        <v>22</v>
      </c>
      <c r="O46" s="88">
        <f>COUNT(O$6:O45)</f>
        <v>22</v>
      </c>
      <c r="P46" s="89">
        <f>COUNT(P$6:P45)</f>
        <v>0</v>
      </c>
      <c r="Q46" s="90">
        <f>COUNT(Q$6:Q45)</f>
        <v>0</v>
      </c>
      <c r="R46" s="91">
        <f>COUNT(R$6:R45)</f>
        <v>0</v>
      </c>
      <c r="S46" s="88">
        <f>COUNT(S$6:S45)</f>
        <v>0</v>
      </c>
      <c r="T46" s="91">
        <f>COUNT(T$6:T45)</f>
        <v>0</v>
      </c>
      <c r="U46" s="90">
        <f>COUNT(U$6:U45)</f>
        <v>0</v>
      </c>
      <c r="V46" s="91">
        <f>COUNT(V$6:V45)</f>
        <v>0</v>
      </c>
      <c r="W46" s="88">
        <f>COUNT(W$6:W45)</f>
        <v>0</v>
      </c>
      <c r="X46" s="91">
        <f>COUNT(X$6:X45)</f>
        <v>0</v>
      </c>
      <c r="Y46" s="88">
        <f>COUNT(Y$6:Y45)</f>
        <v>0</v>
      </c>
      <c r="Z46" s="91">
        <f>COUNT(Z$6:Z45)</f>
        <v>0</v>
      </c>
      <c r="AA46" s="90">
        <f>COUNT(AA$6:AA45)</f>
        <v>0</v>
      </c>
      <c r="AB46" s="91">
        <f>COUNT(AB$6:AB45)</f>
        <v>0</v>
      </c>
      <c r="AC46" s="88">
        <f>COUNT(AC$6:AC45)</f>
        <v>0</v>
      </c>
      <c r="AD46" s="89">
        <f>COUNT(AD$6:AD45)</f>
        <v>0</v>
      </c>
      <c r="AE46" s="90">
        <f>COUNT(AE$6:AE45)</f>
        <v>0</v>
      </c>
      <c r="AF46" s="91">
        <f>COUNT(AF$6:AF45)</f>
        <v>0</v>
      </c>
      <c r="AG46" s="88">
        <f>COUNT(AG$6:AG45)</f>
        <v>0</v>
      </c>
      <c r="AH46" s="91">
        <f>COUNT(AH$6:AH45)</f>
        <v>0</v>
      </c>
      <c r="AI46" s="88">
        <f>COUNT(AI$6:AI45)</f>
        <v>0</v>
      </c>
      <c r="AJ46" s="90">
        <f>COUNT(AJ$6:AJ45)</f>
        <v>0</v>
      </c>
      <c r="AK46" s="92">
        <f>COUNT(AK$6:AK45)</f>
        <v>0</v>
      </c>
      <c r="AL46" s="4"/>
      <c r="AM46" s="5"/>
      <c r="AN46" s="125"/>
      <c r="AO46" s="126"/>
      <c r="AP46" s="126"/>
      <c r="AQ46" s="126"/>
      <c r="AR46" s="126"/>
      <c r="AS46" s="126"/>
      <c r="AT46" s="126"/>
      <c r="AU46" s="126"/>
      <c r="AV46" s="126"/>
      <c r="AW46" s="126"/>
      <c r="AX46" s="126"/>
      <c r="AY46" s="126"/>
      <c r="AZ46" s="126"/>
      <c r="BA46" s="127"/>
      <c r="BB46" s="96"/>
    </row>
    <row r="47" spans="1:54" ht="23.25" customHeight="1">
      <c r="A47" s="11"/>
      <c r="B47" s="40"/>
      <c r="D47" s="42"/>
      <c r="E47" s="42"/>
      <c r="F47" s="9" t="s">
        <v>15</v>
      </c>
      <c r="G47" s="43">
        <f>Nbcourse</f>
        <v>5</v>
      </c>
      <c r="I47" s="44"/>
      <c r="J47" s="11"/>
      <c r="K47" s="11"/>
      <c r="M47" s="45"/>
      <c r="N47" s="5"/>
      <c r="O47" s="5"/>
      <c r="T47" s="46"/>
      <c r="U47" s="5"/>
      <c r="V47" s="5"/>
      <c r="W47" s="5"/>
      <c r="X47" s="9" t="s">
        <v>16</v>
      </c>
      <c r="Y47" s="10">
        <f>classé/2</f>
        <v>2</v>
      </c>
      <c r="Z47" s="46" t="s">
        <v>17</v>
      </c>
      <c r="AA47" s="5"/>
      <c r="AB47" s="5"/>
      <c r="AC47" s="5"/>
      <c r="AD47" s="5"/>
      <c r="AE47" s="5"/>
      <c r="AF47" s="9"/>
      <c r="AG47" s="10"/>
      <c r="AH47" s="5"/>
      <c r="AI47" s="5"/>
      <c r="AJ47" s="5"/>
      <c r="AK47" s="47"/>
      <c r="AL47" s="47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42"/>
    </row>
    <row r="48" spans="1:54">
      <c r="A48" s="11"/>
      <c r="B48" s="11"/>
      <c r="C48" s="42"/>
      <c r="D48" s="42"/>
      <c r="E48" s="42"/>
      <c r="F48" s="42"/>
      <c r="G48" s="42"/>
      <c r="H48" s="11"/>
      <c r="I48" s="44"/>
      <c r="J48" s="11"/>
      <c r="K48" s="11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47"/>
      <c r="AL48" s="47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42"/>
    </row>
    <row r="49" spans="1:54">
      <c r="A49" s="11"/>
      <c r="B49" s="11"/>
      <c r="C49" s="48"/>
      <c r="D49" s="42"/>
      <c r="E49" s="42"/>
      <c r="F49" s="42"/>
      <c r="G49" s="42"/>
      <c r="H49" s="11"/>
      <c r="I49" s="44"/>
      <c r="J49" s="11"/>
      <c r="K49" s="11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47"/>
      <c r="AL49" s="47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42"/>
    </row>
    <row r="50" spans="1:54">
      <c r="A50" s="11"/>
      <c r="B50" s="11"/>
      <c r="C50" s="48"/>
      <c r="D50" s="42"/>
      <c r="E50" s="42"/>
      <c r="F50" s="42"/>
      <c r="G50" s="42"/>
      <c r="H50" s="11"/>
      <c r="I50" s="44"/>
      <c r="J50" s="11"/>
      <c r="K50" s="11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47"/>
      <c r="AL50" s="47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42"/>
    </row>
    <row r="51" spans="1:54">
      <c r="A51" s="11"/>
      <c r="B51" s="11"/>
      <c r="C51" s="48"/>
      <c r="D51" s="42"/>
      <c r="E51" s="42"/>
      <c r="F51" s="42"/>
      <c r="G51" s="42"/>
      <c r="H51" s="11"/>
      <c r="I51" s="44"/>
      <c r="J51" s="11"/>
      <c r="K51" s="11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47"/>
      <c r="AL51" s="47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42"/>
    </row>
  </sheetData>
  <mergeCells count="16">
    <mergeCell ref="AN2:BA2"/>
    <mergeCell ref="Z3:AA3"/>
    <mergeCell ref="AH3:AI3"/>
    <mergeCell ref="AJ3:AK3"/>
    <mergeCell ref="AB3:AC3"/>
    <mergeCell ref="AD3:AE3"/>
    <mergeCell ref="AF3:AG3"/>
    <mergeCell ref="X3:Y3"/>
    <mergeCell ref="N3:O3"/>
    <mergeCell ref="J3:J5"/>
    <mergeCell ref="L3:M3"/>
    <mergeCell ref="P3:Q3"/>
    <mergeCell ref="K3:K5"/>
    <mergeCell ref="R3:S3"/>
    <mergeCell ref="T3:U3"/>
    <mergeCell ref="V3:W3"/>
  </mergeCells>
  <phoneticPr fontId="0" type="noConversion"/>
  <dataValidations count="1">
    <dataValidation type="list" errorStyle="information" showInputMessage="1" showErrorMessage="1" errorTitle="ASK Inconnue" error="ASK Inconnue_x000a__x000a_Confirmez vous votre saisie ?" sqref="G6:G45">
      <formula1>#REF!</formula1>
    </dataValidation>
  </dataValidations>
  <printOptions horizontalCentered="1"/>
  <pageMargins left="0.78740157480314965" right="0.78740157480314965" top="0.32" bottom="0.39370078740157483" header="0.19685039370078741" footer="0.19685039370078741"/>
  <pageSetup paperSize="9" scale="57" orientation="portrait" r:id="rId1"/>
  <headerFooter alignWithMargins="0">
    <oddFooter>&amp;C&amp;"Times New Roman,Gras italique"Page &amp;P / &amp;N&amp;R&amp;"Times New Roman,Italique"&amp;D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22">
    <pageSetUpPr fitToPage="1"/>
  </sheetPr>
  <dimension ref="A1:BC41"/>
  <sheetViews>
    <sheetView zoomScale="75" zoomScaleNormal="75" workbookViewId="0">
      <pane xSplit="11" ySplit="5" topLeftCell="L6" activePane="bottomRight" state="frozen"/>
      <selection activeCell="AJ10" sqref="AJ10"/>
      <selection pane="topRight" activeCell="AJ10" sqref="AJ10"/>
      <selection pane="bottomLeft" activeCell="AJ10" sqref="AJ10"/>
      <selection pane="bottomRight" activeCell="B3" sqref="B3"/>
    </sheetView>
  </sheetViews>
  <sheetFormatPr baseColWidth="10" defaultRowHeight="12.75"/>
  <cols>
    <col min="1" max="1" width="3.83203125" style="12" customWidth="1"/>
    <col min="2" max="2" width="4.5" style="12" customWidth="1"/>
    <col min="3" max="3" width="2.83203125" style="41" customWidth="1"/>
    <col min="4" max="4" width="15.6640625" style="45" customWidth="1"/>
    <col min="5" max="5" width="12" style="45"/>
    <col min="6" max="6" width="1.83203125" style="45" customWidth="1"/>
    <col min="7" max="7" width="20" style="45" customWidth="1"/>
    <col min="8" max="8" width="6.83203125" style="12" customWidth="1"/>
    <col min="9" max="9" width="7.33203125" style="49" customWidth="1"/>
    <col min="10" max="11" width="3.83203125" style="12" customWidth="1"/>
    <col min="12" max="15" width="5.83203125" style="2" customWidth="1"/>
    <col min="16" max="35" width="5.83203125" style="2" hidden="1" customWidth="1"/>
    <col min="36" max="36" width="5.83203125" style="2" customWidth="1"/>
    <col min="37" max="38" width="5.83203125" style="50" customWidth="1"/>
    <col min="39" max="53" width="3.83203125" style="12" customWidth="1"/>
    <col min="54" max="16384" width="12" style="45"/>
  </cols>
  <sheetData>
    <row r="1" spans="1:55" s="18" customFormat="1" ht="35.25" customHeight="1">
      <c r="A1" s="17" t="s">
        <v>60</v>
      </c>
      <c r="B1" s="17"/>
      <c r="C1" s="17"/>
      <c r="D1" s="17"/>
      <c r="E1" s="17"/>
      <c r="F1" s="17"/>
      <c r="G1" s="17"/>
      <c r="H1" s="17"/>
      <c r="I1" s="17"/>
      <c r="L1" s="19" t="s">
        <v>22</v>
      </c>
      <c r="M1" s="17"/>
      <c r="O1" s="17"/>
      <c r="P1" s="19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20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</row>
    <row r="2" spans="1:55" s="100" customFormat="1" ht="9" customHeight="1" thickBot="1">
      <c r="A2" s="21"/>
      <c r="B2" s="21"/>
      <c r="C2" s="7"/>
      <c r="D2" s="6"/>
      <c r="E2" s="6"/>
      <c r="F2" s="6"/>
      <c r="G2" s="6"/>
      <c r="H2" s="6"/>
      <c r="I2" s="22"/>
      <c r="J2" s="23"/>
      <c r="K2" s="2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24"/>
      <c r="AL2" s="24"/>
      <c r="AM2" s="99"/>
      <c r="AN2" s="166" t="s">
        <v>10</v>
      </c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8"/>
    </row>
    <row r="3" spans="1:55" s="104" customFormat="1" ht="66" customHeight="1">
      <c r="A3" s="75"/>
      <c r="B3" s="76"/>
      <c r="C3" s="77"/>
      <c r="D3" s="78" t="s">
        <v>0</v>
      </c>
      <c r="E3" s="78" t="s">
        <v>1</v>
      </c>
      <c r="F3" s="79"/>
      <c r="G3" s="78" t="s">
        <v>2</v>
      </c>
      <c r="H3" s="26" t="s">
        <v>3</v>
      </c>
      <c r="I3" s="27" t="s">
        <v>4</v>
      </c>
      <c r="J3" s="159" t="s">
        <v>21</v>
      </c>
      <c r="K3" s="163" t="s">
        <v>24</v>
      </c>
      <c r="L3" s="162">
        <v>42806</v>
      </c>
      <c r="M3" s="158"/>
      <c r="N3" s="158">
        <v>42911</v>
      </c>
      <c r="O3" s="158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8">
        <v>43009</v>
      </c>
      <c r="AK3" s="169"/>
      <c r="AL3" s="25" t="s">
        <v>11</v>
      </c>
      <c r="AM3" s="25" t="s">
        <v>18</v>
      </c>
      <c r="AN3" s="101">
        <v>1</v>
      </c>
      <c r="AO3" s="102">
        <v>2</v>
      </c>
      <c r="AP3" s="102">
        <v>3</v>
      </c>
      <c r="AQ3" s="102">
        <v>4</v>
      </c>
      <c r="AR3" s="102">
        <v>5</v>
      </c>
      <c r="AS3" s="102">
        <v>6</v>
      </c>
      <c r="AT3" s="102">
        <v>7</v>
      </c>
      <c r="AU3" s="102">
        <v>8</v>
      </c>
      <c r="AV3" s="102">
        <v>9</v>
      </c>
      <c r="AW3" s="102">
        <v>10</v>
      </c>
      <c r="AX3" s="102">
        <v>11</v>
      </c>
      <c r="AY3" s="102">
        <v>12</v>
      </c>
      <c r="AZ3" s="102">
        <v>13</v>
      </c>
      <c r="BA3" s="103">
        <v>14</v>
      </c>
      <c r="BB3" s="25"/>
      <c r="BC3" s="25"/>
    </row>
    <row r="4" spans="1:55" s="109" customFormat="1" ht="16.5" customHeight="1" thickBot="1">
      <c r="A4" s="80"/>
      <c r="B4" s="28"/>
      <c r="C4" s="29"/>
      <c r="D4" s="30"/>
      <c r="E4" s="30"/>
      <c r="F4" s="31"/>
      <c r="G4" s="30"/>
      <c r="H4" s="32"/>
      <c r="I4" s="33"/>
      <c r="J4" s="160"/>
      <c r="K4" s="164"/>
      <c r="L4" s="34" t="s">
        <v>13</v>
      </c>
      <c r="M4" s="35" t="s">
        <v>14</v>
      </c>
      <c r="N4" s="38" t="s">
        <v>13</v>
      </c>
      <c r="O4" s="35" t="s">
        <v>14</v>
      </c>
      <c r="P4" s="38" t="s">
        <v>13</v>
      </c>
      <c r="Q4" s="37" t="s">
        <v>14</v>
      </c>
      <c r="R4" s="36" t="s">
        <v>13</v>
      </c>
      <c r="S4" s="35" t="s">
        <v>14</v>
      </c>
      <c r="T4" s="36"/>
      <c r="U4" s="37"/>
      <c r="V4" s="36"/>
      <c r="W4" s="35"/>
      <c r="X4" s="36"/>
      <c r="Y4" s="35"/>
      <c r="Z4" s="36"/>
      <c r="AA4" s="37"/>
      <c r="AB4" s="36"/>
      <c r="AC4" s="35"/>
      <c r="AD4" s="38"/>
      <c r="AE4" s="37"/>
      <c r="AF4" s="36"/>
      <c r="AG4" s="35"/>
      <c r="AH4" s="36"/>
      <c r="AI4" s="35"/>
      <c r="AJ4" s="36" t="s">
        <v>13</v>
      </c>
      <c r="AK4" s="81" t="s">
        <v>14</v>
      </c>
      <c r="AL4" s="25"/>
      <c r="AM4" s="105"/>
      <c r="AN4" s="106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8"/>
      <c r="BB4" s="105"/>
      <c r="BC4" s="105"/>
    </row>
    <row r="5" spans="1:55" s="109" customFormat="1" ht="16.5" customHeight="1" thickBot="1">
      <c r="A5" s="139"/>
      <c r="B5" s="140"/>
      <c r="C5" s="141"/>
      <c r="D5" s="142" t="s">
        <v>23</v>
      </c>
      <c r="E5" s="142"/>
      <c r="F5" s="143"/>
      <c r="G5" s="142"/>
      <c r="H5" s="144"/>
      <c r="I5" s="145"/>
      <c r="J5" s="161"/>
      <c r="K5" s="165"/>
      <c r="L5" s="134" t="s">
        <v>157</v>
      </c>
      <c r="M5" s="133"/>
      <c r="N5" s="134"/>
      <c r="O5" s="133"/>
      <c r="P5" s="132"/>
      <c r="Q5" s="133"/>
      <c r="R5" s="134"/>
      <c r="S5" s="133"/>
      <c r="T5" s="134"/>
      <c r="U5" s="133"/>
      <c r="V5" s="134"/>
      <c r="W5" s="133"/>
      <c r="X5" s="134"/>
      <c r="Y5" s="133"/>
      <c r="Z5" s="134"/>
      <c r="AA5" s="133"/>
      <c r="AB5" s="132"/>
      <c r="AC5" s="133"/>
      <c r="AD5" s="132"/>
      <c r="AE5" s="133"/>
      <c r="AF5" s="132"/>
      <c r="AG5" s="133"/>
      <c r="AH5" s="132"/>
      <c r="AI5" s="133"/>
      <c r="AJ5" s="134"/>
      <c r="AK5" s="133"/>
      <c r="AL5" s="25"/>
      <c r="AM5" s="105"/>
      <c r="AN5" s="106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8"/>
      <c r="BB5" s="105"/>
      <c r="BC5" s="105"/>
    </row>
    <row r="6" spans="1:55" s="97" customFormat="1" ht="24.95" customHeight="1">
      <c r="A6" s="110">
        <v>1</v>
      </c>
      <c r="B6" s="111"/>
      <c r="C6" s="128"/>
      <c r="D6" s="113" t="s">
        <v>157</v>
      </c>
      <c r="E6" s="113" t="s">
        <v>158</v>
      </c>
      <c r="F6" s="114"/>
      <c r="G6" s="153" t="s">
        <v>159</v>
      </c>
      <c r="H6" s="39" t="str">
        <f t="shared" ref="H6:H35" si="0">IF(COUNTA(AK6)&gt;0,IF(COUNTA(L6:AK6)&lt;classé,"Non","Oui"),"Non")</f>
        <v>Non</v>
      </c>
      <c r="I6" s="115">
        <f t="shared" ref="I6:I35" si="1">SUM(L6:AK6)-SUM(AN6:BA6)+K6</f>
        <v>104</v>
      </c>
      <c r="J6" s="116"/>
      <c r="K6" s="146">
        <f t="shared" ref="K6:K35" si="2">COUNTIF(L$5:AK$5,$D6)*4</f>
        <v>4</v>
      </c>
      <c r="L6" s="118">
        <v>50</v>
      </c>
      <c r="M6" s="119">
        <v>50</v>
      </c>
      <c r="N6" s="120"/>
      <c r="O6" s="119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20"/>
      <c r="AK6" s="119"/>
      <c r="AL6" s="4">
        <f t="shared" ref="AL6:AL35" si="3">MAX(L6:AK6)</f>
        <v>50</v>
      </c>
      <c r="AM6" s="5">
        <f t="shared" ref="AM6:AM27" si="4">COUNTA(L6:AK6)</f>
        <v>2</v>
      </c>
      <c r="AN6" s="94">
        <f t="shared" ref="AN6:BA15" si="5">IF($AM6&gt;Nbcourse+AN$3-1-$J6,LARGE($L6:$AK6,Nbcourse+AN$3-$J6),0)</f>
        <v>0</v>
      </c>
      <c r="AO6" s="4">
        <f t="shared" si="5"/>
        <v>0</v>
      </c>
      <c r="AP6" s="4">
        <f t="shared" si="5"/>
        <v>0</v>
      </c>
      <c r="AQ6" s="4">
        <f t="shared" si="5"/>
        <v>0</v>
      </c>
      <c r="AR6" s="4">
        <f t="shared" si="5"/>
        <v>0</v>
      </c>
      <c r="AS6" s="4">
        <f t="shared" si="5"/>
        <v>0</v>
      </c>
      <c r="AT6" s="4">
        <f t="shared" si="5"/>
        <v>0</v>
      </c>
      <c r="AU6" s="4">
        <f t="shared" si="5"/>
        <v>0</v>
      </c>
      <c r="AV6" s="4">
        <f t="shared" si="5"/>
        <v>0</v>
      </c>
      <c r="AW6" s="4">
        <f t="shared" si="5"/>
        <v>0</v>
      </c>
      <c r="AX6" s="4">
        <f t="shared" si="5"/>
        <v>0</v>
      </c>
      <c r="AY6" s="4">
        <f t="shared" si="5"/>
        <v>0</v>
      </c>
      <c r="AZ6" s="4">
        <f t="shared" si="5"/>
        <v>0</v>
      </c>
      <c r="BA6" s="95">
        <f t="shared" si="5"/>
        <v>0</v>
      </c>
      <c r="BB6" s="96"/>
      <c r="BC6" s="96"/>
    </row>
    <row r="7" spans="1:55" s="97" customFormat="1" ht="24.95" customHeight="1">
      <c r="A7" s="39">
        <f t="shared" ref="A7:A18" si="6">A6+1</f>
        <v>2</v>
      </c>
      <c r="B7" s="51"/>
      <c r="C7" s="56"/>
      <c r="D7" s="57" t="s">
        <v>160</v>
      </c>
      <c r="E7" s="57" t="s">
        <v>47</v>
      </c>
      <c r="F7" s="58"/>
      <c r="G7" s="57" t="s">
        <v>27</v>
      </c>
      <c r="H7" s="39" t="str">
        <f t="shared" si="0"/>
        <v>Non</v>
      </c>
      <c r="I7" s="14">
        <f t="shared" si="1"/>
        <v>80</v>
      </c>
      <c r="J7" s="117"/>
      <c r="K7" s="146">
        <f t="shared" si="2"/>
        <v>0</v>
      </c>
      <c r="L7" s="15">
        <v>40</v>
      </c>
      <c r="M7" s="16">
        <v>40</v>
      </c>
      <c r="N7" s="54"/>
      <c r="O7" s="16"/>
      <c r="P7" s="54"/>
      <c r="Q7" s="55"/>
      <c r="R7" s="59"/>
      <c r="S7" s="16"/>
      <c r="T7" s="59"/>
      <c r="U7" s="55"/>
      <c r="V7" s="59"/>
      <c r="W7" s="16"/>
      <c r="X7" s="59"/>
      <c r="Y7" s="16"/>
      <c r="Z7" s="59"/>
      <c r="AA7" s="55"/>
      <c r="AB7" s="59"/>
      <c r="AC7" s="16"/>
      <c r="AD7" s="54"/>
      <c r="AE7" s="55"/>
      <c r="AF7" s="59"/>
      <c r="AG7" s="16"/>
      <c r="AH7" s="59"/>
      <c r="AI7" s="16"/>
      <c r="AJ7" s="55"/>
      <c r="AK7" s="82"/>
      <c r="AL7" s="4">
        <f t="shared" si="3"/>
        <v>40</v>
      </c>
      <c r="AM7" s="5">
        <f t="shared" si="4"/>
        <v>2</v>
      </c>
      <c r="AN7" s="94">
        <f t="shared" si="5"/>
        <v>0</v>
      </c>
      <c r="AO7" s="4">
        <f t="shared" si="5"/>
        <v>0</v>
      </c>
      <c r="AP7" s="4">
        <f t="shared" si="5"/>
        <v>0</v>
      </c>
      <c r="AQ7" s="4">
        <f t="shared" si="5"/>
        <v>0</v>
      </c>
      <c r="AR7" s="4">
        <f t="shared" si="5"/>
        <v>0</v>
      </c>
      <c r="AS7" s="4">
        <f t="shared" si="5"/>
        <v>0</v>
      </c>
      <c r="AT7" s="4">
        <f t="shared" si="5"/>
        <v>0</v>
      </c>
      <c r="AU7" s="4">
        <f t="shared" si="5"/>
        <v>0</v>
      </c>
      <c r="AV7" s="4">
        <f t="shared" si="5"/>
        <v>0</v>
      </c>
      <c r="AW7" s="4">
        <f t="shared" si="5"/>
        <v>0</v>
      </c>
      <c r="AX7" s="4">
        <f t="shared" si="5"/>
        <v>0</v>
      </c>
      <c r="AY7" s="4">
        <f t="shared" si="5"/>
        <v>0</v>
      </c>
      <c r="AZ7" s="4">
        <f t="shared" si="5"/>
        <v>0</v>
      </c>
      <c r="BA7" s="95">
        <f t="shared" si="5"/>
        <v>0</v>
      </c>
      <c r="BB7" s="96"/>
      <c r="BC7" s="96"/>
    </row>
    <row r="8" spans="1:55" s="97" customFormat="1" ht="24.95" customHeight="1">
      <c r="A8" s="39">
        <f t="shared" si="6"/>
        <v>3</v>
      </c>
      <c r="B8" s="51"/>
      <c r="C8" s="52"/>
      <c r="D8" s="57" t="s">
        <v>161</v>
      </c>
      <c r="E8" s="57" t="s">
        <v>162</v>
      </c>
      <c r="F8" s="58"/>
      <c r="G8" s="57" t="s">
        <v>27</v>
      </c>
      <c r="H8" s="39" t="str">
        <f t="shared" si="0"/>
        <v>Non</v>
      </c>
      <c r="I8" s="14">
        <f t="shared" si="1"/>
        <v>64</v>
      </c>
      <c r="J8" s="117"/>
      <c r="K8" s="146">
        <f t="shared" si="2"/>
        <v>0</v>
      </c>
      <c r="L8" s="15">
        <v>32</v>
      </c>
      <c r="M8" s="16">
        <v>32</v>
      </c>
      <c r="N8" s="54"/>
      <c r="O8" s="16"/>
      <c r="P8" s="54"/>
      <c r="Q8" s="55"/>
      <c r="R8" s="59"/>
      <c r="S8" s="16"/>
      <c r="T8" s="59"/>
      <c r="U8" s="55"/>
      <c r="V8" s="59"/>
      <c r="W8" s="16"/>
      <c r="X8" s="59"/>
      <c r="Y8" s="16"/>
      <c r="Z8" s="59"/>
      <c r="AA8" s="55"/>
      <c r="AB8" s="59"/>
      <c r="AC8" s="16"/>
      <c r="AD8" s="54"/>
      <c r="AE8" s="55"/>
      <c r="AF8" s="59"/>
      <c r="AG8" s="16"/>
      <c r="AH8" s="59"/>
      <c r="AI8" s="16"/>
      <c r="AJ8" s="55"/>
      <c r="AK8" s="82"/>
      <c r="AL8" s="4">
        <f t="shared" si="3"/>
        <v>32</v>
      </c>
      <c r="AM8" s="5">
        <f t="shared" si="4"/>
        <v>2</v>
      </c>
      <c r="AN8" s="94">
        <f t="shared" si="5"/>
        <v>0</v>
      </c>
      <c r="AO8" s="4">
        <f t="shared" si="5"/>
        <v>0</v>
      </c>
      <c r="AP8" s="4">
        <f t="shared" si="5"/>
        <v>0</v>
      </c>
      <c r="AQ8" s="4">
        <f t="shared" si="5"/>
        <v>0</v>
      </c>
      <c r="AR8" s="4">
        <f t="shared" si="5"/>
        <v>0</v>
      </c>
      <c r="AS8" s="4">
        <f t="shared" si="5"/>
        <v>0</v>
      </c>
      <c r="AT8" s="4">
        <f t="shared" si="5"/>
        <v>0</v>
      </c>
      <c r="AU8" s="4">
        <f t="shared" si="5"/>
        <v>0</v>
      </c>
      <c r="AV8" s="4">
        <f t="shared" si="5"/>
        <v>0</v>
      </c>
      <c r="AW8" s="4">
        <f t="shared" si="5"/>
        <v>0</v>
      </c>
      <c r="AX8" s="4">
        <f t="shared" si="5"/>
        <v>0</v>
      </c>
      <c r="AY8" s="4">
        <f t="shared" si="5"/>
        <v>0</v>
      </c>
      <c r="AZ8" s="4">
        <f t="shared" si="5"/>
        <v>0</v>
      </c>
      <c r="BA8" s="95">
        <f t="shared" si="5"/>
        <v>0</v>
      </c>
      <c r="BB8" s="96"/>
      <c r="BC8" s="96"/>
    </row>
    <row r="9" spans="1:55" s="97" customFormat="1" ht="24.95" customHeight="1">
      <c r="A9" s="39">
        <f t="shared" si="6"/>
        <v>4</v>
      </c>
      <c r="B9" s="51"/>
      <c r="C9" s="52"/>
      <c r="D9" s="151" t="s">
        <v>163</v>
      </c>
      <c r="E9" s="57" t="s">
        <v>164</v>
      </c>
      <c r="F9" s="58"/>
      <c r="G9" s="151" t="s">
        <v>159</v>
      </c>
      <c r="H9" s="39" t="str">
        <f t="shared" si="0"/>
        <v>Non</v>
      </c>
      <c r="I9" s="14">
        <f t="shared" si="1"/>
        <v>52</v>
      </c>
      <c r="J9" s="117"/>
      <c r="K9" s="146">
        <f t="shared" si="2"/>
        <v>0</v>
      </c>
      <c r="L9" s="15">
        <v>26</v>
      </c>
      <c r="M9" s="16">
        <v>26</v>
      </c>
      <c r="N9" s="54"/>
      <c r="O9" s="16"/>
      <c r="P9" s="54"/>
      <c r="Q9" s="55"/>
      <c r="R9" s="59"/>
      <c r="S9" s="16"/>
      <c r="T9" s="59"/>
      <c r="U9" s="55"/>
      <c r="V9" s="59"/>
      <c r="W9" s="16"/>
      <c r="X9" s="59"/>
      <c r="Y9" s="16"/>
      <c r="Z9" s="59"/>
      <c r="AA9" s="55"/>
      <c r="AB9" s="59"/>
      <c r="AC9" s="16"/>
      <c r="AD9" s="54"/>
      <c r="AE9" s="55"/>
      <c r="AF9" s="59"/>
      <c r="AG9" s="16"/>
      <c r="AH9" s="59"/>
      <c r="AI9" s="16"/>
      <c r="AJ9" s="55"/>
      <c r="AK9" s="82"/>
      <c r="AL9" s="4">
        <f t="shared" si="3"/>
        <v>26</v>
      </c>
      <c r="AM9" s="5">
        <f t="shared" si="4"/>
        <v>2</v>
      </c>
      <c r="AN9" s="94">
        <f t="shared" si="5"/>
        <v>0</v>
      </c>
      <c r="AO9" s="4">
        <f t="shared" si="5"/>
        <v>0</v>
      </c>
      <c r="AP9" s="4">
        <f t="shared" si="5"/>
        <v>0</v>
      </c>
      <c r="AQ9" s="4">
        <f t="shared" si="5"/>
        <v>0</v>
      </c>
      <c r="AR9" s="4">
        <f t="shared" si="5"/>
        <v>0</v>
      </c>
      <c r="AS9" s="4">
        <f t="shared" si="5"/>
        <v>0</v>
      </c>
      <c r="AT9" s="4">
        <f t="shared" si="5"/>
        <v>0</v>
      </c>
      <c r="AU9" s="4">
        <f t="shared" si="5"/>
        <v>0</v>
      </c>
      <c r="AV9" s="4">
        <f t="shared" si="5"/>
        <v>0</v>
      </c>
      <c r="AW9" s="4">
        <f t="shared" si="5"/>
        <v>0</v>
      </c>
      <c r="AX9" s="4">
        <f t="shared" si="5"/>
        <v>0</v>
      </c>
      <c r="AY9" s="4">
        <f t="shared" si="5"/>
        <v>0</v>
      </c>
      <c r="AZ9" s="4">
        <f t="shared" si="5"/>
        <v>0</v>
      </c>
      <c r="BA9" s="95">
        <f t="shared" si="5"/>
        <v>0</v>
      </c>
      <c r="BB9" s="96"/>
      <c r="BC9" s="96"/>
    </row>
    <row r="10" spans="1:55" s="97" customFormat="1" ht="22.5" customHeight="1">
      <c r="A10" s="39">
        <f t="shared" si="6"/>
        <v>5</v>
      </c>
      <c r="B10" s="51"/>
      <c r="C10" s="52"/>
      <c r="D10" s="57"/>
      <c r="E10" s="57"/>
      <c r="F10" s="58"/>
      <c r="G10" s="56"/>
      <c r="H10" s="39" t="str">
        <f t="shared" si="0"/>
        <v>Non</v>
      </c>
      <c r="I10" s="14">
        <f t="shared" si="1"/>
        <v>0</v>
      </c>
      <c r="J10" s="117"/>
      <c r="K10" s="146">
        <f t="shared" si="2"/>
        <v>0</v>
      </c>
      <c r="L10" s="15"/>
      <c r="M10" s="16"/>
      <c r="N10" s="54"/>
      <c r="O10" s="16"/>
      <c r="P10" s="54"/>
      <c r="Q10" s="55"/>
      <c r="R10" s="59"/>
      <c r="S10" s="16"/>
      <c r="T10" s="59"/>
      <c r="U10" s="55"/>
      <c r="V10" s="59"/>
      <c r="W10" s="16"/>
      <c r="X10" s="59"/>
      <c r="Y10" s="16"/>
      <c r="Z10" s="59"/>
      <c r="AA10" s="55"/>
      <c r="AB10" s="59"/>
      <c r="AC10" s="16"/>
      <c r="AD10" s="54"/>
      <c r="AE10" s="55"/>
      <c r="AF10" s="59"/>
      <c r="AG10" s="16"/>
      <c r="AH10" s="59"/>
      <c r="AI10" s="16"/>
      <c r="AJ10" s="55"/>
      <c r="AK10" s="82"/>
      <c r="AL10" s="4">
        <f t="shared" si="3"/>
        <v>0</v>
      </c>
      <c r="AM10" s="5">
        <f t="shared" si="4"/>
        <v>0</v>
      </c>
      <c r="AN10" s="94">
        <f t="shared" si="5"/>
        <v>0</v>
      </c>
      <c r="AO10" s="4">
        <f t="shared" si="5"/>
        <v>0</v>
      </c>
      <c r="AP10" s="4">
        <f t="shared" si="5"/>
        <v>0</v>
      </c>
      <c r="AQ10" s="4">
        <f t="shared" si="5"/>
        <v>0</v>
      </c>
      <c r="AR10" s="4">
        <f t="shared" si="5"/>
        <v>0</v>
      </c>
      <c r="AS10" s="4">
        <f t="shared" si="5"/>
        <v>0</v>
      </c>
      <c r="AT10" s="4">
        <f t="shared" si="5"/>
        <v>0</v>
      </c>
      <c r="AU10" s="4">
        <f t="shared" si="5"/>
        <v>0</v>
      </c>
      <c r="AV10" s="4">
        <f t="shared" si="5"/>
        <v>0</v>
      </c>
      <c r="AW10" s="4">
        <f t="shared" si="5"/>
        <v>0</v>
      </c>
      <c r="AX10" s="4">
        <f t="shared" si="5"/>
        <v>0</v>
      </c>
      <c r="AY10" s="4">
        <f t="shared" si="5"/>
        <v>0</v>
      </c>
      <c r="AZ10" s="4">
        <f t="shared" si="5"/>
        <v>0</v>
      </c>
      <c r="BA10" s="95">
        <f t="shared" si="5"/>
        <v>0</v>
      </c>
      <c r="BB10" s="96"/>
      <c r="BC10" s="96"/>
    </row>
    <row r="11" spans="1:55" s="97" customFormat="1" ht="24.95" customHeight="1">
      <c r="A11" s="39">
        <f t="shared" si="6"/>
        <v>6</v>
      </c>
      <c r="B11" s="51"/>
      <c r="C11" s="52"/>
      <c r="D11" s="151"/>
      <c r="E11" s="57"/>
      <c r="F11" s="58"/>
      <c r="G11" s="151"/>
      <c r="H11" s="39" t="str">
        <f t="shared" si="0"/>
        <v>Non</v>
      </c>
      <c r="I11" s="14">
        <f t="shared" si="1"/>
        <v>0</v>
      </c>
      <c r="J11" s="117"/>
      <c r="K11" s="146">
        <f t="shared" si="2"/>
        <v>0</v>
      </c>
      <c r="L11" s="15"/>
      <c r="M11" s="16"/>
      <c r="N11" s="54"/>
      <c r="O11" s="16"/>
      <c r="P11" s="54"/>
      <c r="Q11" s="55"/>
      <c r="R11" s="59"/>
      <c r="S11" s="16"/>
      <c r="T11" s="59"/>
      <c r="U11" s="55"/>
      <c r="V11" s="59"/>
      <c r="W11" s="16"/>
      <c r="X11" s="59"/>
      <c r="Y11" s="16"/>
      <c r="Z11" s="59"/>
      <c r="AA11" s="55"/>
      <c r="AB11" s="59"/>
      <c r="AC11" s="16"/>
      <c r="AD11" s="54"/>
      <c r="AE11" s="55"/>
      <c r="AF11" s="59"/>
      <c r="AG11" s="16"/>
      <c r="AH11" s="59"/>
      <c r="AI11" s="16"/>
      <c r="AJ11" s="55"/>
      <c r="AK11" s="82"/>
      <c r="AL11" s="4">
        <f t="shared" si="3"/>
        <v>0</v>
      </c>
      <c r="AM11" s="5">
        <f t="shared" si="4"/>
        <v>0</v>
      </c>
      <c r="AN11" s="94">
        <f t="shared" si="5"/>
        <v>0</v>
      </c>
      <c r="AO11" s="4">
        <f t="shared" si="5"/>
        <v>0</v>
      </c>
      <c r="AP11" s="4">
        <f t="shared" si="5"/>
        <v>0</v>
      </c>
      <c r="AQ11" s="4">
        <f t="shared" si="5"/>
        <v>0</v>
      </c>
      <c r="AR11" s="4">
        <f t="shared" si="5"/>
        <v>0</v>
      </c>
      <c r="AS11" s="4">
        <f t="shared" si="5"/>
        <v>0</v>
      </c>
      <c r="AT11" s="4">
        <f t="shared" si="5"/>
        <v>0</v>
      </c>
      <c r="AU11" s="4">
        <f t="shared" si="5"/>
        <v>0</v>
      </c>
      <c r="AV11" s="4">
        <f t="shared" si="5"/>
        <v>0</v>
      </c>
      <c r="AW11" s="4">
        <f t="shared" si="5"/>
        <v>0</v>
      </c>
      <c r="AX11" s="4">
        <f t="shared" si="5"/>
        <v>0</v>
      </c>
      <c r="AY11" s="4">
        <f t="shared" si="5"/>
        <v>0</v>
      </c>
      <c r="AZ11" s="4">
        <f t="shared" si="5"/>
        <v>0</v>
      </c>
      <c r="BA11" s="95">
        <f t="shared" si="5"/>
        <v>0</v>
      </c>
      <c r="BB11" s="96"/>
      <c r="BC11" s="96"/>
    </row>
    <row r="12" spans="1:55" s="97" customFormat="1" ht="24.95" customHeight="1">
      <c r="A12" s="39">
        <f t="shared" si="6"/>
        <v>7</v>
      </c>
      <c r="B12" s="51"/>
      <c r="C12" s="56"/>
      <c r="D12" s="57"/>
      <c r="E12" s="57"/>
      <c r="F12" s="58"/>
      <c r="G12" s="57"/>
      <c r="H12" s="39" t="str">
        <f t="shared" si="0"/>
        <v>Non</v>
      </c>
      <c r="I12" s="14">
        <f t="shared" si="1"/>
        <v>0</v>
      </c>
      <c r="J12" s="117"/>
      <c r="K12" s="146">
        <f t="shared" si="2"/>
        <v>0</v>
      </c>
      <c r="L12" s="15"/>
      <c r="M12" s="16"/>
      <c r="N12" s="54"/>
      <c r="O12" s="16"/>
      <c r="P12" s="54"/>
      <c r="Q12" s="55"/>
      <c r="R12" s="59"/>
      <c r="S12" s="16"/>
      <c r="T12" s="59"/>
      <c r="U12" s="55"/>
      <c r="V12" s="59"/>
      <c r="W12" s="16"/>
      <c r="X12" s="59"/>
      <c r="Y12" s="16"/>
      <c r="Z12" s="59"/>
      <c r="AA12" s="55"/>
      <c r="AB12" s="59"/>
      <c r="AC12" s="16"/>
      <c r="AD12" s="54"/>
      <c r="AE12" s="55"/>
      <c r="AF12" s="59"/>
      <c r="AG12" s="16"/>
      <c r="AH12" s="59"/>
      <c r="AI12" s="16"/>
      <c r="AJ12" s="55"/>
      <c r="AK12" s="82"/>
      <c r="AL12" s="4">
        <f t="shared" si="3"/>
        <v>0</v>
      </c>
      <c r="AM12" s="5">
        <f t="shared" si="4"/>
        <v>0</v>
      </c>
      <c r="AN12" s="94">
        <f t="shared" si="5"/>
        <v>0</v>
      </c>
      <c r="AO12" s="4">
        <f t="shared" si="5"/>
        <v>0</v>
      </c>
      <c r="AP12" s="4">
        <f t="shared" si="5"/>
        <v>0</v>
      </c>
      <c r="AQ12" s="4">
        <f t="shared" si="5"/>
        <v>0</v>
      </c>
      <c r="AR12" s="4">
        <f t="shared" si="5"/>
        <v>0</v>
      </c>
      <c r="AS12" s="4">
        <f t="shared" si="5"/>
        <v>0</v>
      </c>
      <c r="AT12" s="4">
        <f t="shared" si="5"/>
        <v>0</v>
      </c>
      <c r="AU12" s="4">
        <f t="shared" si="5"/>
        <v>0</v>
      </c>
      <c r="AV12" s="4">
        <f t="shared" si="5"/>
        <v>0</v>
      </c>
      <c r="AW12" s="4">
        <f t="shared" si="5"/>
        <v>0</v>
      </c>
      <c r="AX12" s="4">
        <f t="shared" si="5"/>
        <v>0</v>
      </c>
      <c r="AY12" s="4">
        <f t="shared" si="5"/>
        <v>0</v>
      </c>
      <c r="AZ12" s="4">
        <f t="shared" si="5"/>
        <v>0</v>
      </c>
      <c r="BA12" s="95">
        <f t="shared" si="5"/>
        <v>0</v>
      </c>
      <c r="BB12" s="96"/>
      <c r="BC12" s="96"/>
    </row>
    <row r="13" spans="1:55" s="97" customFormat="1" ht="24.95" customHeight="1">
      <c r="A13" s="39">
        <f t="shared" si="6"/>
        <v>8</v>
      </c>
      <c r="B13" s="51"/>
      <c r="C13" s="52"/>
      <c r="D13" s="57"/>
      <c r="E13" s="57"/>
      <c r="F13" s="58"/>
      <c r="G13" s="57"/>
      <c r="H13" s="39" t="str">
        <f t="shared" si="0"/>
        <v>Non</v>
      </c>
      <c r="I13" s="14">
        <f t="shared" si="1"/>
        <v>0</v>
      </c>
      <c r="J13" s="117"/>
      <c r="K13" s="146">
        <f t="shared" si="2"/>
        <v>0</v>
      </c>
      <c r="L13" s="15"/>
      <c r="M13" s="16"/>
      <c r="N13" s="54"/>
      <c r="O13" s="16"/>
      <c r="P13" s="54"/>
      <c r="Q13" s="55"/>
      <c r="R13" s="59"/>
      <c r="S13" s="16"/>
      <c r="T13" s="59"/>
      <c r="U13" s="55"/>
      <c r="V13" s="59"/>
      <c r="W13" s="16"/>
      <c r="X13" s="59"/>
      <c r="Y13" s="16"/>
      <c r="Z13" s="59"/>
      <c r="AA13" s="55"/>
      <c r="AB13" s="59"/>
      <c r="AC13" s="16"/>
      <c r="AD13" s="54"/>
      <c r="AE13" s="55"/>
      <c r="AF13" s="59"/>
      <c r="AG13" s="16"/>
      <c r="AH13" s="59"/>
      <c r="AI13" s="16"/>
      <c r="AJ13" s="55"/>
      <c r="AK13" s="82"/>
      <c r="AL13" s="4">
        <f t="shared" si="3"/>
        <v>0</v>
      </c>
      <c r="AM13" s="5">
        <f t="shared" si="4"/>
        <v>0</v>
      </c>
      <c r="AN13" s="94">
        <f t="shared" si="5"/>
        <v>0</v>
      </c>
      <c r="AO13" s="4">
        <f t="shared" si="5"/>
        <v>0</v>
      </c>
      <c r="AP13" s="4">
        <f t="shared" si="5"/>
        <v>0</v>
      </c>
      <c r="AQ13" s="4">
        <f t="shared" si="5"/>
        <v>0</v>
      </c>
      <c r="AR13" s="4">
        <f t="shared" si="5"/>
        <v>0</v>
      </c>
      <c r="AS13" s="4">
        <f t="shared" si="5"/>
        <v>0</v>
      </c>
      <c r="AT13" s="4">
        <f t="shared" si="5"/>
        <v>0</v>
      </c>
      <c r="AU13" s="4">
        <f t="shared" si="5"/>
        <v>0</v>
      </c>
      <c r="AV13" s="4">
        <f t="shared" si="5"/>
        <v>0</v>
      </c>
      <c r="AW13" s="4">
        <f t="shared" si="5"/>
        <v>0</v>
      </c>
      <c r="AX13" s="4">
        <f t="shared" si="5"/>
        <v>0</v>
      </c>
      <c r="AY13" s="4">
        <f t="shared" si="5"/>
        <v>0</v>
      </c>
      <c r="AZ13" s="4">
        <f t="shared" si="5"/>
        <v>0</v>
      </c>
      <c r="BA13" s="95">
        <f t="shared" si="5"/>
        <v>0</v>
      </c>
      <c r="BB13" s="96"/>
      <c r="BC13" s="96"/>
    </row>
    <row r="14" spans="1:55" s="97" customFormat="1" ht="24.95" customHeight="1">
      <c r="A14" s="39">
        <f t="shared" si="6"/>
        <v>9</v>
      </c>
      <c r="B14" s="51"/>
      <c r="C14" s="52"/>
      <c r="D14" s="57"/>
      <c r="E14" s="57"/>
      <c r="F14" s="58"/>
      <c r="G14" s="57"/>
      <c r="H14" s="39" t="str">
        <f t="shared" si="0"/>
        <v>Non</v>
      </c>
      <c r="I14" s="14">
        <f t="shared" si="1"/>
        <v>0</v>
      </c>
      <c r="J14" s="117"/>
      <c r="K14" s="146">
        <f t="shared" si="2"/>
        <v>0</v>
      </c>
      <c r="L14" s="15"/>
      <c r="M14" s="16"/>
      <c r="N14" s="54"/>
      <c r="O14" s="16"/>
      <c r="P14" s="54"/>
      <c r="Q14" s="55"/>
      <c r="R14" s="59"/>
      <c r="S14" s="16"/>
      <c r="T14" s="59"/>
      <c r="U14" s="55"/>
      <c r="V14" s="59"/>
      <c r="W14" s="16"/>
      <c r="X14" s="59"/>
      <c r="Y14" s="16"/>
      <c r="Z14" s="59"/>
      <c r="AA14" s="55"/>
      <c r="AB14" s="59"/>
      <c r="AC14" s="16"/>
      <c r="AD14" s="54"/>
      <c r="AE14" s="55"/>
      <c r="AF14" s="59"/>
      <c r="AG14" s="16"/>
      <c r="AH14" s="59"/>
      <c r="AI14" s="16"/>
      <c r="AJ14" s="55"/>
      <c r="AK14" s="82"/>
      <c r="AL14" s="4">
        <f t="shared" si="3"/>
        <v>0</v>
      </c>
      <c r="AM14" s="5">
        <f t="shared" si="4"/>
        <v>0</v>
      </c>
      <c r="AN14" s="94">
        <f t="shared" si="5"/>
        <v>0</v>
      </c>
      <c r="AO14" s="4">
        <f t="shared" si="5"/>
        <v>0</v>
      </c>
      <c r="AP14" s="4">
        <f t="shared" si="5"/>
        <v>0</v>
      </c>
      <c r="AQ14" s="4">
        <f t="shared" si="5"/>
        <v>0</v>
      </c>
      <c r="AR14" s="4">
        <f t="shared" si="5"/>
        <v>0</v>
      </c>
      <c r="AS14" s="4">
        <f t="shared" si="5"/>
        <v>0</v>
      </c>
      <c r="AT14" s="4">
        <f t="shared" si="5"/>
        <v>0</v>
      </c>
      <c r="AU14" s="4">
        <f t="shared" si="5"/>
        <v>0</v>
      </c>
      <c r="AV14" s="4">
        <f t="shared" si="5"/>
        <v>0</v>
      </c>
      <c r="AW14" s="4">
        <f t="shared" si="5"/>
        <v>0</v>
      </c>
      <c r="AX14" s="4">
        <f t="shared" si="5"/>
        <v>0</v>
      </c>
      <c r="AY14" s="4">
        <f t="shared" si="5"/>
        <v>0</v>
      </c>
      <c r="AZ14" s="4">
        <f t="shared" si="5"/>
        <v>0</v>
      </c>
      <c r="BA14" s="95">
        <f t="shared" si="5"/>
        <v>0</v>
      </c>
      <c r="BB14" s="96"/>
      <c r="BC14" s="96"/>
    </row>
    <row r="15" spans="1:55" s="97" customFormat="1" ht="24.95" customHeight="1">
      <c r="A15" s="39">
        <f t="shared" si="6"/>
        <v>10</v>
      </c>
      <c r="B15" s="51"/>
      <c r="C15" s="52"/>
      <c r="D15" s="57"/>
      <c r="E15" s="57"/>
      <c r="F15" s="58"/>
      <c r="G15" s="57"/>
      <c r="H15" s="39" t="str">
        <f t="shared" si="0"/>
        <v>Non</v>
      </c>
      <c r="I15" s="14">
        <f t="shared" si="1"/>
        <v>0</v>
      </c>
      <c r="J15" s="117"/>
      <c r="K15" s="146">
        <f t="shared" si="2"/>
        <v>0</v>
      </c>
      <c r="L15" s="15"/>
      <c r="M15" s="16"/>
      <c r="N15" s="54"/>
      <c r="O15" s="16"/>
      <c r="P15" s="54"/>
      <c r="Q15" s="55"/>
      <c r="R15" s="59"/>
      <c r="S15" s="16"/>
      <c r="T15" s="59"/>
      <c r="U15" s="55"/>
      <c r="V15" s="59"/>
      <c r="W15" s="16"/>
      <c r="X15" s="59"/>
      <c r="Y15" s="16"/>
      <c r="Z15" s="59"/>
      <c r="AA15" s="55"/>
      <c r="AB15" s="59"/>
      <c r="AC15" s="16"/>
      <c r="AD15" s="54"/>
      <c r="AE15" s="55"/>
      <c r="AF15" s="59"/>
      <c r="AG15" s="16"/>
      <c r="AH15" s="59"/>
      <c r="AI15" s="16"/>
      <c r="AJ15" s="55"/>
      <c r="AK15" s="82"/>
      <c r="AL15" s="4">
        <f t="shared" si="3"/>
        <v>0</v>
      </c>
      <c r="AM15" s="5">
        <f t="shared" si="4"/>
        <v>0</v>
      </c>
      <c r="AN15" s="94">
        <f t="shared" si="5"/>
        <v>0</v>
      </c>
      <c r="AO15" s="4">
        <f t="shared" si="5"/>
        <v>0</v>
      </c>
      <c r="AP15" s="4">
        <f t="shared" si="5"/>
        <v>0</v>
      </c>
      <c r="AQ15" s="4">
        <f t="shared" si="5"/>
        <v>0</v>
      </c>
      <c r="AR15" s="4">
        <f t="shared" si="5"/>
        <v>0</v>
      </c>
      <c r="AS15" s="4">
        <f t="shared" si="5"/>
        <v>0</v>
      </c>
      <c r="AT15" s="4">
        <f t="shared" si="5"/>
        <v>0</v>
      </c>
      <c r="AU15" s="4">
        <f t="shared" si="5"/>
        <v>0</v>
      </c>
      <c r="AV15" s="4">
        <f t="shared" si="5"/>
        <v>0</v>
      </c>
      <c r="AW15" s="4">
        <f t="shared" si="5"/>
        <v>0</v>
      </c>
      <c r="AX15" s="4">
        <f t="shared" si="5"/>
        <v>0</v>
      </c>
      <c r="AY15" s="4">
        <f t="shared" si="5"/>
        <v>0</v>
      </c>
      <c r="AZ15" s="4">
        <f t="shared" si="5"/>
        <v>0</v>
      </c>
      <c r="BA15" s="95">
        <f t="shared" si="5"/>
        <v>0</v>
      </c>
      <c r="BB15" s="96"/>
      <c r="BC15" s="96"/>
    </row>
    <row r="16" spans="1:55" s="97" customFormat="1" ht="24.95" customHeight="1">
      <c r="A16" s="62">
        <f t="shared" si="6"/>
        <v>11</v>
      </c>
      <c r="B16" s="51"/>
      <c r="C16" s="52"/>
      <c r="D16" s="57"/>
      <c r="E16" s="57"/>
      <c r="F16" s="58"/>
      <c r="G16" s="57"/>
      <c r="H16" s="39" t="str">
        <f t="shared" si="0"/>
        <v>Non</v>
      </c>
      <c r="I16" s="14">
        <f t="shared" si="1"/>
        <v>0</v>
      </c>
      <c r="J16" s="117"/>
      <c r="K16" s="146">
        <f t="shared" si="2"/>
        <v>0</v>
      </c>
      <c r="L16" s="15"/>
      <c r="M16" s="16"/>
      <c r="N16" s="54"/>
      <c r="O16" s="16"/>
      <c r="P16" s="54"/>
      <c r="Q16" s="55"/>
      <c r="R16" s="59"/>
      <c r="S16" s="16"/>
      <c r="T16" s="59"/>
      <c r="U16" s="55"/>
      <c r="V16" s="59"/>
      <c r="W16" s="16"/>
      <c r="X16" s="59"/>
      <c r="Y16" s="16"/>
      <c r="Z16" s="59"/>
      <c r="AA16" s="55"/>
      <c r="AB16" s="59"/>
      <c r="AC16" s="16"/>
      <c r="AD16" s="54"/>
      <c r="AE16" s="55"/>
      <c r="AF16" s="59"/>
      <c r="AG16" s="16"/>
      <c r="AH16" s="59"/>
      <c r="AI16" s="16"/>
      <c r="AJ16" s="55"/>
      <c r="AK16" s="82"/>
      <c r="AL16" s="4">
        <f t="shared" si="3"/>
        <v>0</v>
      </c>
      <c r="AM16" s="5">
        <f t="shared" si="4"/>
        <v>0</v>
      </c>
      <c r="AN16" s="94">
        <f t="shared" ref="AN16:BA25" si="7">IF($AM16&gt;Nbcourse+AN$3-1-$J16,LARGE($L16:$AK16,Nbcourse+AN$3-$J16),0)</f>
        <v>0</v>
      </c>
      <c r="AO16" s="4">
        <f t="shared" si="7"/>
        <v>0</v>
      </c>
      <c r="AP16" s="4">
        <f t="shared" si="7"/>
        <v>0</v>
      </c>
      <c r="AQ16" s="4">
        <f t="shared" si="7"/>
        <v>0</v>
      </c>
      <c r="AR16" s="4">
        <f t="shared" si="7"/>
        <v>0</v>
      </c>
      <c r="AS16" s="4">
        <f t="shared" si="7"/>
        <v>0</v>
      </c>
      <c r="AT16" s="4">
        <f t="shared" si="7"/>
        <v>0</v>
      </c>
      <c r="AU16" s="4">
        <f t="shared" si="7"/>
        <v>0</v>
      </c>
      <c r="AV16" s="4">
        <f t="shared" si="7"/>
        <v>0</v>
      </c>
      <c r="AW16" s="4">
        <f t="shared" si="7"/>
        <v>0</v>
      </c>
      <c r="AX16" s="4">
        <f t="shared" si="7"/>
        <v>0</v>
      </c>
      <c r="AY16" s="4">
        <f t="shared" si="7"/>
        <v>0</v>
      </c>
      <c r="AZ16" s="4">
        <f t="shared" si="7"/>
        <v>0</v>
      </c>
      <c r="BA16" s="95">
        <f t="shared" si="7"/>
        <v>0</v>
      </c>
      <c r="BB16" s="96"/>
      <c r="BC16" s="96"/>
    </row>
    <row r="17" spans="1:55" s="97" customFormat="1" ht="24.95" customHeight="1">
      <c r="A17" s="39">
        <f t="shared" si="6"/>
        <v>12</v>
      </c>
      <c r="B17" s="51"/>
      <c r="C17" s="52"/>
      <c r="D17" s="57"/>
      <c r="E17" s="57"/>
      <c r="F17" s="58"/>
      <c r="G17" s="57"/>
      <c r="H17" s="39" t="str">
        <f t="shared" si="0"/>
        <v>Non</v>
      </c>
      <c r="I17" s="14">
        <f t="shared" si="1"/>
        <v>0</v>
      </c>
      <c r="J17" s="117"/>
      <c r="K17" s="146">
        <f t="shared" si="2"/>
        <v>0</v>
      </c>
      <c r="L17" s="15"/>
      <c r="M17" s="16"/>
      <c r="N17" s="54"/>
      <c r="O17" s="16"/>
      <c r="P17" s="54"/>
      <c r="Q17" s="55"/>
      <c r="R17" s="59"/>
      <c r="S17" s="16"/>
      <c r="T17" s="59"/>
      <c r="U17" s="55"/>
      <c r="V17" s="59"/>
      <c r="W17" s="16"/>
      <c r="X17" s="59"/>
      <c r="Y17" s="16"/>
      <c r="Z17" s="59"/>
      <c r="AA17" s="55"/>
      <c r="AB17" s="59"/>
      <c r="AC17" s="16"/>
      <c r="AD17" s="54"/>
      <c r="AE17" s="55"/>
      <c r="AF17" s="59"/>
      <c r="AG17" s="16"/>
      <c r="AH17" s="59"/>
      <c r="AI17" s="16"/>
      <c r="AJ17" s="55"/>
      <c r="AK17" s="82"/>
      <c r="AL17" s="4">
        <f t="shared" si="3"/>
        <v>0</v>
      </c>
      <c r="AM17" s="5">
        <f t="shared" si="4"/>
        <v>0</v>
      </c>
      <c r="AN17" s="94">
        <f t="shared" si="7"/>
        <v>0</v>
      </c>
      <c r="AO17" s="4">
        <f t="shared" si="7"/>
        <v>0</v>
      </c>
      <c r="AP17" s="4">
        <f t="shared" si="7"/>
        <v>0</v>
      </c>
      <c r="AQ17" s="4">
        <f t="shared" si="7"/>
        <v>0</v>
      </c>
      <c r="AR17" s="4">
        <f t="shared" si="7"/>
        <v>0</v>
      </c>
      <c r="AS17" s="4">
        <f t="shared" si="7"/>
        <v>0</v>
      </c>
      <c r="AT17" s="4">
        <f t="shared" si="7"/>
        <v>0</v>
      </c>
      <c r="AU17" s="4">
        <f t="shared" si="7"/>
        <v>0</v>
      </c>
      <c r="AV17" s="4">
        <f t="shared" si="7"/>
        <v>0</v>
      </c>
      <c r="AW17" s="4">
        <f t="shared" si="7"/>
        <v>0</v>
      </c>
      <c r="AX17" s="4">
        <f t="shared" si="7"/>
        <v>0</v>
      </c>
      <c r="AY17" s="4">
        <f t="shared" si="7"/>
        <v>0</v>
      </c>
      <c r="AZ17" s="4">
        <f t="shared" si="7"/>
        <v>0</v>
      </c>
      <c r="BA17" s="95">
        <f t="shared" si="7"/>
        <v>0</v>
      </c>
      <c r="BB17" s="96"/>
      <c r="BC17" s="96"/>
    </row>
    <row r="18" spans="1:55" s="97" customFormat="1" ht="24.95" customHeight="1">
      <c r="A18" s="39">
        <f t="shared" si="6"/>
        <v>13</v>
      </c>
      <c r="B18" s="51"/>
      <c r="C18" s="52"/>
      <c r="D18" s="57"/>
      <c r="E18" s="57"/>
      <c r="F18" s="58"/>
      <c r="G18" s="57"/>
      <c r="H18" s="39" t="str">
        <f t="shared" si="0"/>
        <v>Non</v>
      </c>
      <c r="I18" s="14">
        <f t="shared" si="1"/>
        <v>0</v>
      </c>
      <c r="J18" s="117"/>
      <c r="K18" s="146">
        <f t="shared" si="2"/>
        <v>0</v>
      </c>
      <c r="L18" s="15"/>
      <c r="M18" s="16"/>
      <c r="N18" s="54"/>
      <c r="O18" s="16"/>
      <c r="P18" s="54"/>
      <c r="Q18" s="55"/>
      <c r="R18" s="59"/>
      <c r="S18" s="16"/>
      <c r="T18" s="59"/>
      <c r="U18" s="55"/>
      <c r="V18" s="59"/>
      <c r="W18" s="16"/>
      <c r="X18" s="59"/>
      <c r="Y18" s="16"/>
      <c r="Z18" s="59"/>
      <c r="AA18" s="55"/>
      <c r="AB18" s="59"/>
      <c r="AC18" s="16"/>
      <c r="AD18" s="54"/>
      <c r="AE18" s="55"/>
      <c r="AF18" s="59"/>
      <c r="AG18" s="16"/>
      <c r="AH18" s="59"/>
      <c r="AI18" s="16"/>
      <c r="AJ18" s="55"/>
      <c r="AK18" s="82"/>
      <c r="AL18" s="4">
        <f t="shared" si="3"/>
        <v>0</v>
      </c>
      <c r="AM18" s="5">
        <f t="shared" si="4"/>
        <v>0</v>
      </c>
      <c r="AN18" s="94">
        <f t="shared" si="7"/>
        <v>0</v>
      </c>
      <c r="AO18" s="4">
        <f t="shared" si="7"/>
        <v>0</v>
      </c>
      <c r="AP18" s="4">
        <f t="shared" si="7"/>
        <v>0</v>
      </c>
      <c r="AQ18" s="4">
        <f t="shared" si="7"/>
        <v>0</v>
      </c>
      <c r="AR18" s="4">
        <f t="shared" si="7"/>
        <v>0</v>
      </c>
      <c r="AS18" s="4">
        <f t="shared" si="7"/>
        <v>0</v>
      </c>
      <c r="AT18" s="4">
        <f t="shared" si="7"/>
        <v>0</v>
      </c>
      <c r="AU18" s="4">
        <f t="shared" si="7"/>
        <v>0</v>
      </c>
      <c r="AV18" s="4">
        <f t="shared" si="7"/>
        <v>0</v>
      </c>
      <c r="AW18" s="4">
        <f t="shared" si="7"/>
        <v>0</v>
      </c>
      <c r="AX18" s="4">
        <f t="shared" si="7"/>
        <v>0</v>
      </c>
      <c r="AY18" s="4">
        <f t="shared" si="7"/>
        <v>0</v>
      </c>
      <c r="AZ18" s="4">
        <f t="shared" si="7"/>
        <v>0</v>
      </c>
      <c r="BA18" s="95">
        <f t="shared" si="7"/>
        <v>0</v>
      </c>
      <c r="BB18" s="96"/>
      <c r="BC18" s="96"/>
    </row>
    <row r="19" spans="1:55" s="97" customFormat="1" ht="24.95" customHeight="1">
      <c r="A19" s="39">
        <f t="shared" ref="A19:A35" si="8">A18+1</f>
        <v>14</v>
      </c>
      <c r="B19" s="51"/>
      <c r="C19" s="52"/>
      <c r="D19" s="57"/>
      <c r="E19" s="57"/>
      <c r="F19" s="58"/>
      <c r="G19" s="57"/>
      <c r="H19" s="39" t="str">
        <f t="shared" si="0"/>
        <v>Non</v>
      </c>
      <c r="I19" s="14">
        <f t="shared" si="1"/>
        <v>0</v>
      </c>
      <c r="J19" s="117"/>
      <c r="K19" s="146">
        <f t="shared" si="2"/>
        <v>0</v>
      </c>
      <c r="L19" s="15"/>
      <c r="M19" s="16"/>
      <c r="N19" s="54"/>
      <c r="O19" s="16"/>
      <c r="P19" s="54"/>
      <c r="Q19" s="55"/>
      <c r="R19" s="59"/>
      <c r="S19" s="16"/>
      <c r="T19" s="59"/>
      <c r="U19" s="55"/>
      <c r="V19" s="59"/>
      <c r="W19" s="16"/>
      <c r="X19" s="59"/>
      <c r="Y19" s="16"/>
      <c r="Z19" s="59"/>
      <c r="AA19" s="55"/>
      <c r="AB19" s="59"/>
      <c r="AC19" s="16"/>
      <c r="AD19" s="54"/>
      <c r="AE19" s="55"/>
      <c r="AF19" s="59"/>
      <c r="AG19" s="16"/>
      <c r="AH19" s="59"/>
      <c r="AI19" s="16"/>
      <c r="AJ19" s="55"/>
      <c r="AK19" s="82"/>
      <c r="AL19" s="4">
        <f t="shared" si="3"/>
        <v>0</v>
      </c>
      <c r="AM19" s="5">
        <f t="shared" si="4"/>
        <v>0</v>
      </c>
      <c r="AN19" s="94">
        <f t="shared" si="7"/>
        <v>0</v>
      </c>
      <c r="AO19" s="4">
        <f t="shared" si="7"/>
        <v>0</v>
      </c>
      <c r="AP19" s="4">
        <f t="shared" si="7"/>
        <v>0</v>
      </c>
      <c r="AQ19" s="4">
        <f t="shared" si="7"/>
        <v>0</v>
      </c>
      <c r="AR19" s="4">
        <f t="shared" si="7"/>
        <v>0</v>
      </c>
      <c r="AS19" s="4">
        <f t="shared" si="7"/>
        <v>0</v>
      </c>
      <c r="AT19" s="4">
        <f t="shared" si="7"/>
        <v>0</v>
      </c>
      <c r="AU19" s="4">
        <f t="shared" si="7"/>
        <v>0</v>
      </c>
      <c r="AV19" s="4">
        <f t="shared" si="7"/>
        <v>0</v>
      </c>
      <c r="AW19" s="4">
        <f t="shared" si="7"/>
        <v>0</v>
      </c>
      <c r="AX19" s="4">
        <f t="shared" si="7"/>
        <v>0</v>
      </c>
      <c r="AY19" s="4">
        <f t="shared" si="7"/>
        <v>0</v>
      </c>
      <c r="AZ19" s="4">
        <f t="shared" si="7"/>
        <v>0</v>
      </c>
      <c r="BA19" s="95">
        <f t="shared" si="7"/>
        <v>0</v>
      </c>
      <c r="BB19" s="96"/>
      <c r="BC19" s="96"/>
    </row>
    <row r="20" spans="1:55" s="97" customFormat="1" ht="24.95" customHeight="1">
      <c r="A20" s="39">
        <f t="shared" si="8"/>
        <v>15</v>
      </c>
      <c r="B20" s="51"/>
      <c r="C20" s="52"/>
      <c r="D20" s="57"/>
      <c r="E20" s="57"/>
      <c r="F20" s="58"/>
      <c r="G20" s="57"/>
      <c r="H20" s="39" t="str">
        <f t="shared" si="0"/>
        <v>Non</v>
      </c>
      <c r="I20" s="14">
        <f t="shared" si="1"/>
        <v>0</v>
      </c>
      <c r="J20" s="117"/>
      <c r="K20" s="146">
        <f t="shared" si="2"/>
        <v>0</v>
      </c>
      <c r="L20" s="15"/>
      <c r="M20" s="16"/>
      <c r="N20" s="54"/>
      <c r="O20" s="16"/>
      <c r="P20" s="54"/>
      <c r="Q20" s="55"/>
      <c r="R20" s="59"/>
      <c r="S20" s="16"/>
      <c r="T20" s="59"/>
      <c r="U20" s="55"/>
      <c r="V20" s="59"/>
      <c r="W20" s="16"/>
      <c r="X20" s="59"/>
      <c r="Y20" s="16"/>
      <c r="Z20" s="59"/>
      <c r="AA20" s="55"/>
      <c r="AB20" s="59"/>
      <c r="AC20" s="16"/>
      <c r="AD20" s="54"/>
      <c r="AE20" s="55"/>
      <c r="AF20" s="59"/>
      <c r="AG20" s="16"/>
      <c r="AH20" s="59"/>
      <c r="AI20" s="16"/>
      <c r="AJ20" s="55"/>
      <c r="AK20" s="82"/>
      <c r="AL20" s="4">
        <f t="shared" si="3"/>
        <v>0</v>
      </c>
      <c r="AM20" s="5">
        <f t="shared" si="4"/>
        <v>0</v>
      </c>
      <c r="AN20" s="94">
        <f t="shared" si="7"/>
        <v>0</v>
      </c>
      <c r="AO20" s="4">
        <f t="shared" si="7"/>
        <v>0</v>
      </c>
      <c r="AP20" s="4">
        <f t="shared" si="7"/>
        <v>0</v>
      </c>
      <c r="AQ20" s="4">
        <f t="shared" si="7"/>
        <v>0</v>
      </c>
      <c r="AR20" s="4">
        <f t="shared" si="7"/>
        <v>0</v>
      </c>
      <c r="AS20" s="4">
        <f t="shared" si="7"/>
        <v>0</v>
      </c>
      <c r="AT20" s="4">
        <f t="shared" si="7"/>
        <v>0</v>
      </c>
      <c r="AU20" s="4">
        <f t="shared" si="7"/>
        <v>0</v>
      </c>
      <c r="AV20" s="4">
        <f t="shared" si="7"/>
        <v>0</v>
      </c>
      <c r="AW20" s="4">
        <f t="shared" si="7"/>
        <v>0</v>
      </c>
      <c r="AX20" s="4">
        <f t="shared" si="7"/>
        <v>0</v>
      </c>
      <c r="AY20" s="4">
        <f t="shared" si="7"/>
        <v>0</v>
      </c>
      <c r="AZ20" s="4">
        <f t="shared" si="7"/>
        <v>0</v>
      </c>
      <c r="BA20" s="95">
        <f t="shared" si="7"/>
        <v>0</v>
      </c>
      <c r="BB20" s="96"/>
      <c r="BC20" s="96"/>
    </row>
    <row r="21" spans="1:55" s="97" customFormat="1" ht="24.95" customHeight="1">
      <c r="A21" s="39">
        <f t="shared" si="8"/>
        <v>16</v>
      </c>
      <c r="B21" s="51"/>
      <c r="C21" s="56"/>
      <c r="D21" s="57"/>
      <c r="E21" s="57"/>
      <c r="F21" s="58"/>
      <c r="G21" s="57"/>
      <c r="H21" s="39" t="str">
        <f t="shared" si="0"/>
        <v>Non</v>
      </c>
      <c r="I21" s="14">
        <f t="shared" si="1"/>
        <v>0</v>
      </c>
      <c r="J21" s="117"/>
      <c r="K21" s="146">
        <f t="shared" si="2"/>
        <v>0</v>
      </c>
      <c r="L21" s="15"/>
      <c r="M21" s="16"/>
      <c r="N21" s="54"/>
      <c r="O21" s="16"/>
      <c r="P21" s="54"/>
      <c r="Q21" s="55"/>
      <c r="R21" s="59"/>
      <c r="S21" s="16"/>
      <c r="T21" s="59"/>
      <c r="U21" s="55"/>
      <c r="V21" s="59"/>
      <c r="W21" s="16"/>
      <c r="X21" s="59"/>
      <c r="Y21" s="16"/>
      <c r="Z21" s="59"/>
      <c r="AA21" s="55"/>
      <c r="AB21" s="59"/>
      <c r="AC21" s="16"/>
      <c r="AD21" s="54"/>
      <c r="AE21" s="55"/>
      <c r="AF21" s="59"/>
      <c r="AG21" s="16"/>
      <c r="AH21" s="59"/>
      <c r="AI21" s="16"/>
      <c r="AJ21" s="55"/>
      <c r="AK21" s="82"/>
      <c r="AL21" s="4">
        <f t="shared" si="3"/>
        <v>0</v>
      </c>
      <c r="AM21" s="5">
        <f t="shared" si="4"/>
        <v>0</v>
      </c>
      <c r="AN21" s="94">
        <f t="shared" si="7"/>
        <v>0</v>
      </c>
      <c r="AO21" s="4">
        <f t="shared" si="7"/>
        <v>0</v>
      </c>
      <c r="AP21" s="4">
        <f t="shared" si="7"/>
        <v>0</v>
      </c>
      <c r="AQ21" s="4">
        <f t="shared" si="7"/>
        <v>0</v>
      </c>
      <c r="AR21" s="4">
        <f t="shared" si="7"/>
        <v>0</v>
      </c>
      <c r="AS21" s="4">
        <f t="shared" si="7"/>
        <v>0</v>
      </c>
      <c r="AT21" s="4">
        <f t="shared" si="7"/>
        <v>0</v>
      </c>
      <c r="AU21" s="4">
        <f t="shared" si="7"/>
        <v>0</v>
      </c>
      <c r="AV21" s="4">
        <f t="shared" si="7"/>
        <v>0</v>
      </c>
      <c r="AW21" s="4">
        <f t="shared" si="7"/>
        <v>0</v>
      </c>
      <c r="AX21" s="4">
        <f t="shared" si="7"/>
        <v>0</v>
      </c>
      <c r="AY21" s="4">
        <f t="shared" si="7"/>
        <v>0</v>
      </c>
      <c r="AZ21" s="4">
        <f t="shared" si="7"/>
        <v>0</v>
      </c>
      <c r="BA21" s="95">
        <f t="shared" si="7"/>
        <v>0</v>
      </c>
      <c r="BB21" s="96"/>
      <c r="BC21" s="96"/>
    </row>
    <row r="22" spans="1:55" s="97" customFormat="1" ht="24.95" customHeight="1">
      <c r="A22" s="39">
        <f t="shared" si="8"/>
        <v>17</v>
      </c>
      <c r="B22" s="51"/>
      <c r="C22" s="56"/>
      <c r="D22" s="57"/>
      <c r="E22" s="57"/>
      <c r="F22" s="58"/>
      <c r="G22" s="57"/>
      <c r="H22" s="39" t="str">
        <f t="shared" si="0"/>
        <v>Non</v>
      </c>
      <c r="I22" s="14">
        <f t="shared" si="1"/>
        <v>0</v>
      </c>
      <c r="J22" s="117"/>
      <c r="K22" s="146">
        <f t="shared" si="2"/>
        <v>0</v>
      </c>
      <c r="L22" s="15"/>
      <c r="M22" s="16"/>
      <c r="N22" s="54"/>
      <c r="O22" s="16"/>
      <c r="P22" s="54"/>
      <c r="Q22" s="55"/>
      <c r="R22" s="59"/>
      <c r="S22" s="16"/>
      <c r="T22" s="59"/>
      <c r="U22" s="55"/>
      <c r="V22" s="59"/>
      <c r="W22" s="16"/>
      <c r="X22" s="59"/>
      <c r="Y22" s="16"/>
      <c r="Z22" s="59"/>
      <c r="AA22" s="55"/>
      <c r="AB22" s="59"/>
      <c r="AC22" s="16"/>
      <c r="AD22" s="54"/>
      <c r="AE22" s="55"/>
      <c r="AF22" s="59"/>
      <c r="AG22" s="16"/>
      <c r="AH22" s="59"/>
      <c r="AI22" s="16"/>
      <c r="AJ22" s="55"/>
      <c r="AK22" s="82"/>
      <c r="AL22" s="4">
        <f t="shared" si="3"/>
        <v>0</v>
      </c>
      <c r="AM22" s="5">
        <f t="shared" si="4"/>
        <v>0</v>
      </c>
      <c r="AN22" s="94">
        <f t="shared" si="7"/>
        <v>0</v>
      </c>
      <c r="AO22" s="4">
        <f t="shared" si="7"/>
        <v>0</v>
      </c>
      <c r="AP22" s="4">
        <f t="shared" si="7"/>
        <v>0</v>
      </c>
      <c r="AQ22" s="4">
        <f t="shared" si="7"/>
        <v>0</v>
      </c>
      <c r="AR22" s="4">
        <f t="shared" si="7"/>
        <v>0</v>
      </c>
      <c r="AS22" s="4">
        <f t="shared" si="7"/>
        <v>0</v>
      </c>
      <c r="AT22" s="4">
        <f t="shared" si="7"/>
        <v>0</v>
      </c>
      <c r="AU22" s="4">
        <f t="shared" si="7"/>
        <v>0</v>
      </c>
      <c r="AV22" s="4">
        <f t="shared" si="7"/>
        <v>0</v>
      </c>
      <c r="AW22" s="4">
        <f t="shared" si="7"/>
        <v>0</v>
      </c>
      <c r="AX22" s="4">
        <f t="shared" si="7"/>
        <v>0</v>
      </c>
      <c r="AY22" s="4">
        <f t="shared" si="7"/>
        <v>0</v>
      </c>
      <c r="AZ22" s="4">
        <f t="shared" si="7"/>
        <v>0</v>
      </c>
      <c r="BA22" s="95">
        <f t="shared" si="7"/>
        <v>0</v>
      </c>
      <c r="BB22" s="96"/>
      <c r="BC22" s="96"/>
    </row>
    <row r="23" spans="1:55" s="97" customFormat="1" ht="24.95" customHeight="1">
      <c r="A23" s="39">
        <f t="shared" si="8"/>
        <v>18</v>
      </c>
      <c r="B23" s="51"/>
      <c r="C23" s="56"/>
      <c r="D23" s="57"/>
      <c r="E23" s="57"/>
      <c r="F23" s="58"/>
      <c r="G23" s="57"/>
      <c r="H23" s="39" t="str">
        <f t="shared" si="0"/>
        <v>Non</v>
      </c>
      <c r="I23" s="14">
        <f t="shared" si="1"/>
        <v>0</v>
      </c>
      <c r="J23" s="117"/>
      <c r="K23" s="146">
        <f t="shared" si="2"/>
        <v>0</v>
      </c>
      <c r="L23" s="15"/>
      <c r="M23" s="16"/>
      <c r="N23" s="54"/>
      <c r="O23" s="16"/>
      <c r="P23" s="54"/>
      <c r="Q23" s="55"/>
      <c r="R23" s="59"/>
      <c r="S23" s="16"/>
      <c r="T23" s="59"/>
      <c r="U23" s="55"/>
      <c r="V23" s="59"/>
      <c r="W23" s="16"/>
      <c r="X23" s="59"/>
      <c r="Y23" s="16"/>
      <c r="Z23" s="59"/>
      <c r="AA23" s="55"/>
      <c r="AB23" s="59"/>
      <c r="AC23" s="16"/>
      <c r="AD23" s="54"/>
      <c r="AE23" s="55"/>
      <c r="AF23" s="59"/>
      <c r="AG23" s="16"/>
      <c r="AH23" s="59"/>
      <c r="AI23" s="16"/>
      <c r="AJ23" s="55"/>
      <c r="AK23" s="82"/>
      <c r="AL23" s="4">
        <f t="shared" si="3"/>
        <v>0</v>
      </c>
      <c r="AM23" s="5">
        <f t="shared" si="4"/>
        <v>0</v>
      </c>
      <c r="AN23" s="94">
        <f t="shared" si="7"/>
        <v>0</v>
      </c>
      <c r="AO23" s="4">
        <f t="shared" si="7"/>
        <v>0</v>
      </c>
      <c r="AP23" s="4">
        <f t="shared" si="7"/>
        <v>0</v>
      </c>
      <c r="AQ23" s="4">
        <f t="shared" si="7"/>
        <v>0</v>
      </c>
      <c r="AR23" s="4">
        <f t="shared" si="7"/>
        <v>0</v>
      </c>
      <c r="AS23" s="4">
        <f t="shared" si="7"/>
        <v>0</v>
      </c>
      <c r="AT23" s="4">
        <f t="shared" si="7"/>
        <v>0</v>
      </c>
      <c r="AU23" s="4">
        <f t="shared" si="7"/>
        <v>0</v>
      </c>
      <c r="AV23" s="4">
        <f t="shared" si="7"/>
        <v>0</v>
      </c>
      <c r="AW23" s="4">
        <f t="shared" si="7"/>
        <v>0</v>
      </c>
      <c r="AX23" s="4">
        <f t="shared" si="7"/>
        <v>0</v>
      </c>
      <c r="AY23" s="4">
        <f t="shared" si="7"/>
        <v>0</v>
      </c>
      <c r="AZ23" s="4">
        <f t="shared" si="7"/>
        <v>0</v>
      </c>
      <c r="BA23" s="95">
        <f t="shared" si="7"/>
        <v>0</v>
      </c>
      <c r="BB23" s="96"/>
      <c r="BC23" s="96"/>
    </row>
    <row r="24" spans="1:55" s="97" customFormat="1" ht="24.95" customHeight="1">
      <c r="A24" s="39">
        <f t="shared" si="8"/>
        <v>19</v>
      </c>
      <c r="B24" s="51"/>
      <c r="C24" s="52"/>
      <c r="D24" s="57"/>
      <c r="E24" s="57"/>
      <c r="F24" s="58"/>
      <c r="G24" s="57"/>
      <c r="H24" s="39" t="str">
        <f t="shared" si="0"/>
        <v>Non</v>
      </c>
      <c r="I24" s="14">
        <f t="shared" si="1"/>
        <v>0</v>
      </c>
      <c r="J24" s="117"/>
      <c r="K24" s="146">
        <f t="shared" si="2"/>
        <v>0</v>
      </c>
      <c r="L24" s="15"/>
      <c r="M24" s="16"/>
      <c r="N24" s="54"/>
      <c r="O24" s="16"/>
      <c r="P24" s="54"/>
      <c r="Q24" s="55"/>
      <c r="R24" s="59"/>
      <c r="S24" s="16"/>
      <c r="T24" s="59"/>
      <c r="U24" s="55"/>
      <c r="V24" s="59"/>
      <c r="W24" s="16"/>
      <c r="X24" s="59"/>
      <c r="Y24" s="16"/>
      <c r="Z24" s="59"/>
      <c r="AA24" s="55"/>
      <c r="AB24" s="59"/>
      <c r="AC24" s="16"/>
      <c r="AD24" s="54"/>
      <c r="AE24" s="55"/>
      <c r="AF24" s="59"/>
      <c r="AG24" s="16"/>
      <c r="AH24" s="59"/>
      <c r="AI24" s="16"/>
      <c r="AJ24" s="55"/>
      <c r="AK24" s="82"/>
      <c r="AL24" s="4">
        <f t="shared" si="3"/>
        <v>0</v>
      </c>
      <c r="AM24" s="5">
        <f t="shared" si="4"/>
        <v>0</v>
      </c>
      <c r="AN24" s="94">
        <f t="shared" si="7"/>
        <v>0</v>
      </c>
      <c r="AO24" s="4">
        <f t="shared" si="7"/>
        <v>0</v>
      </c>
      <c r="AP24" s="4">
        <f t="shared" si="7"/>
        <v>0</v>
      </c>
      <c r="AQ24" s="4">
        <f t="shared" si="7"/>
        <v>0</v>
      </c>
      <c r="AR24" s="4">
        <f t="shared" si="7"/>
        <v>0</v>
      </c>
      <c r="AS24" s="4">
        <f t="shared" si="7"/>
        <v>0</v>
      </c>
      <c r="AT24" s="4">
        <f t="shared" si="7"/>
        <v>0</v>
      </c>
      <c r="AU24" s="4">
        <f t="shared" si="7"/>
        <v>0</v>
      </c>
      <c r="AV24" s="4">
        <f t="shared" si="7"/>
        <v>0</v>
      </c>
      <c r="AW24" s="4">
        <f t="shared" si="7"/>
        <v>0</v>
      </c>
      <c r="AX24" s="4">
        <f t="shared" si="7"/>
        <v>0</v>
      </c>
      <c r="AY24" s="4">
        <f t="shared" si="7"/>
        <v>0</v>
      </c>
      <c r="AZ24" s="4">
        <f t="shared" si="7"/>
        <v>0</v>
      </c>
      <c r="BA24" s="95">
        <f t="shared" si="7"/>
        <v>0</v>
      </c>
      <c r="BB24" s="96"/>
      <c r="BC24" s="96"/>
    </row>
    <row r="25" spans="1:55" s="97" customFormat="1" ht="24.95" customHeight="1">
      <c r="A25" s="39">
        <f t="shared" si="8"/>
        <v>20</v>
      </c>
      <c r="B25" s="51"/>
      <c r="C25" s="56"/>
      <c r="D25" s="57"/>
      <c r="E25" s="57"/>
      <c r="F25" s="58"/>
      <c r="G25" s="57"/>
      <c r="H25" s="39" t="str">
        <f t="shared" si="0"/>
        <v>Non</v>
      </c>
      <c r="I25" s="14">
        <f t="shared" si="1"/>
        <v>0</v>
      </c>
      <c r="J25" s="117"/>
      <c r="K25" s="146">
        <f t="shared" si="2"/>
        <v>0</v>
      </c>
      <c r="L25" s="15"/>
      <c r="M25" s="16"/>
      <c r="N25" s="54"/>
      <c r="O25" s="16"/>
      <c r="P25" s="54"/>
      <c r="Q25" s="55"/>
      <c r="R25" s="59"/>
      <c r="S25" s="16"/>
      <c r="T25" s="59"/>
      <c r="U25" s="55"/>
      <c r="V25" s="59"/>
      <c r="W25" s="16"/>
      <c r="X25" s="59"/>
      <c r="Y25" s="16"/>
      <c r="Z25" s="59"/>
      <c r="AA25" s="55"/>
      <c r="AB25" s="59"/>
      <c r="AC25" s="16"/>
      <c r="AD25" s="54"/>
      <c r="AE25" s="55"/>
      <c r="AF25" s="59"/>
      <c r="AG25" s="16"/>
      <c r="AH25" s="59"/>
      <c r="AI25" s="16"/>
      <c r="AJ25" s="55"/>
      <c r="AK25" s="82"/>
      <c r="AL25" s="4">
        <f t="shared" si="3"/>
        <v>0</v>
      </c>
      <c r="AM25" s="5">
        <f t="shared" si="4"/>
        <v>0</v>
      </c>
      <c r="AN25" s="94">
        <f t="shared" si="7"/>
        <v>0</v>
      </c>
      <c r="AO25" s="4">
        <f t="shared" si="7"/>
        <v>0</v>
      </c>
      <c r="AP25" s="4">
        <f t="shared" si="7"/>
        <v>0</v>
      </c>
      <c r="AQ25" s="4">
        <f t="shared" si="7"/>
        <v>0</v>
      </c>
      <c r="AR25" s="4">
        <f t="shared" si="7"/>
        <v>0</v>
      </c>
      <c r="AS25" s="4">
        <f t="shared" si="7"/>
        <v>0</v>
      </c>
      <c r="AT25" s="4">
        <f t="shared" si="7"/>
        <v>0</v>
      </c>
      <c r="AU25" s="4">
        <f t="shared" si="7"/>
        <v>0</v>
      </c>
      <c r="AV25" s="4">
        <f t="shared" si="7"/>
        <v>0</v>
      </c>
      <c r="AW25" s="4">
        <f t="shared" si="7"/>
        <v>0</v>
      </c>
      <c r="AX25" s="4">
        <f t="shared" si="7"/>
        <v>0</v>
      </c>
      <c r="AY25" s="4">
        <f t="shared" si="7"/>
        <v>0</v>
      </c>
      <c r="AZ25" s="4">
        <f t="shared" si="7"/>
        <v>0</v>
      </c>
      <c r="BA25" s="95">
        <f t="shared" si="7"/>
        <v>0</v>
      </c>
      <c r="BB25" s="96"/>
      <c r="BC25" s="96"/>
    </row>
    <row r="26" spans="1:55" s="97" customFormat="1" ht="24.95" customHeight="1">
      <c r="A26" s="39">
        <f t="shared" si="8"/>
        <v>21</v>
      </c>
      <c r="B26" s="51"/>
      <c r="C26" s="52"/>
      <c r="D26" s="57"/>
      <c r="E26" s="57"/>
      <c r="F26" s="58"/>
      <c r="G26" s="57"/>
      <c r="H26" s="39" t="str">
        <f t="shared" si="0"/>
        <v>Non</v>
      </c>
      <c r="I26" s="14">
        <f t="shared" si="1"/>
        <v>0</v>
      </c>
      <c r="J26" s="117"/>
      <c r="K26" s="146">
        <f t="shared" si="2"/>
        <v>0</v>
      </c>
      <c r="L26" s="15"/>
      <c r="M26" s="16"/>
      <c r="N26" s="54"/>
      <c r="O26" s="16"/>
      <c r="P26" s="54"/>
      <c r="Q26" s="55"/>
      <c r="R26" s="59"/>
      <c r="S26" s="16"/>
      <c r="T26" s="59"/>
      <c r="U26" s="55"/>
      <c r="V26" s="59"/>
      <c r="W26" s="16"/>
      <c r="X26" s="59"/>
      <c r="Y26" s="16"/>
      <c r="Z26" s="59"/>
      <c r="AA26" s="55"/>
      <c r="AB26" s="59"/>
      <c r="AC26" s="16"/>
      <c r="AD26" s="54"/>
      <c r="AE26" s="55"/>
      <c r="AF26" s="59"/>
      <c r="AG26" s="16"/>
      <c r="AH26" s="59"/>
      <c r="AI26" s="16"/>
      <c r="AJ26" s="55"/>
      <c r="AK26" s="82"/>
      <c r="AL26" s="4">
        <f t="shared" si="3"/>
        <v>0</v>
      </c>
      <c r="AM26" s="5">
        <f t="shared" si="4"/>
        <v>0</v>
      </c>
      <c r="AN26" s="94">
        <f t="shared" ref="AN26:BA32" si="9">IF($AM26&gt;Nbcourse+AN$3-1-$J26,LARGE($L26:$AK26,Nbcourse+AN$3-$J26),0)</f>
        <v>0</v>
      </c>
      <c r="AO26" s="4">
        <f t="shared" si="9"/>
        <v>0</v>
      </c>
      <c r="AP26" s="4">
        <f t="shared" si="9"/>
        <v>0</v>
      </c>
      <c r="AQ26" s="4">
        <f t="shared" si="9"/>
        <v>0</v>
      </c>
      <c r="AR26" s="4">
        <f t="shared" si="9"/>
        <v>0</v>
      </c>
      <c r="AS26" s="4">
        <f t="shared" si="9"/>
        <v>0</v>
      </c>
      <c r="AT26" s="4">
        <f t="shared" si="9"/>
        <v>0</v>
      </c>
      <c r="AU26" s="4">
        <f t="shared" si="9"/>
        <v>0</v>
      </c>
      <c r="AV26" s="4">
        <f t="shared" si="9"/>
        <v>0</v>
      </c>
      <c r="AW26" s="4">
        <f t="shared" si="9"/>
        <v>0</v>
      </c>
      <c r="AX26" s="4">
        <f t="shared" si="9"/>
        <v>0</v>
      </c>
      <c r="AY26" s="4">
        <f t="shared" si="9"/>
        <v>0</v>
      </c>
      <c r="AZ26" s="4">
        <f t="shared" si="9"/>
        <v>0</v>
      </c>
      <c r="BA26" s="95">
        <f t="shared" si="9"/>
        <v>0</v>
      </c>
      <c r="BB26" s="96"/>
      <c r="BC26" s="96"/>
    </row>
    <row r="27" spans="1:55" s="97" customFormat="1" ht="24.95" customHeight="1">
      <c r="A27" s="39">
        <f t="shared" si="8"/>
        <v>22</v>
      </c>
      <c r="B27" s="51"/>
      <c r="C27" s="52"/>
      <c r="D27" s="57"/>
      <c r="E27" s="57"/>
      <c r="F27" s="58"/>
      <c r="G27" s="57"/>
      <c r="H27" s="39" t="str">
        <f t="shared" si="0"/>
        <v>Non</v>
      </c>
      <c r="I27" s="14">
        <f t="shared" si="1"/>
        <v>0</v>
      </c>
      <c r="J27" s="117"/>
      <c r="K27" s="146">
        <f t="shared" si="2"/>
        <v>0</v>
      </c>
      <c r="L27" s="15"/>
      <c r="M27" s="16"/>
      <c r="N27" s="54"/>
      <c r="O27" s="16"/>
      <c r="P27" s="54"/>
      <c r="Q27" s="55"/>
      <c r="R27" s="59"/>
      <c r="S27" s="16"/>
      <c r="T27" s="59"/>
      <c r="U27" s="55"/>
      <c r="V27" s="59"/>
      <c r="W27" s="16"/>
      <c r="X27" s="59"/>
      <c r="Y27" s="16"/>
      <c r="Z27" s="59"/>
      <c r="AA27" s="55"/>
      <c r="AB27" s="59"/>
      <c r="AC27" s="16"/>
      <c r="AD27" s="54"/>
      <c r="AE27" s="55"/>
      <c r="AF27" s="59"/>
      <c r="AG27" s="16"/>
      <c r="AH27" s="59"/>
      <c r="AI27" s="16"/>
      <c r="AJ27" s="55"/>
      <c r="AK27" s="82"/>
      <c r="AL27" s="4">
        <f t="shared" si="3"/>
        <v>0</v>
      </c>
      <c r="AM27" s="5">
        <f t="shared" si="4"/>
        <v>0</v>
      </c>
      <c r="AN27" s="94">
        <f t="shared" si="9"/>
        <v>0</v>
      </c>
      <c r="AO27" s="4">
        <f t="shared" si="9"/>
        <v>0</v>
      </c>
      <c r="AP27" s="4">
        <f t="shared" si="9"/>
        <v>0</v>
      </c>
      <c r="AQ27" s="4">
        <f t="shared" si="9"/>
        <v>0</v>
      </c>
      <c r="AR27" s="4">
        <f t="shared" si="9"/>
        <v>0</v>
      </c>
      <c r="AS27" s="4">
        <f t="shared" si="9"/>
        <v>0</v>
      </c>
      <c r="AT27" s="4">
        <f t="shared" si="9"/>
        <v>0</v>
      </c>
      <c r="AU27" s="4">
        <f t="shared" si="9"/>
        <v>0</v>
      </c>
      <c r="AV27" s="4">
        <f t="shared" si="9"/>
        <v>0</v>
      </c>
      <c r="AW27" s="4">
        <f t="shared" si="9"/>
        <v>0</v>
      </c>
      <c r="AX27" s="4">
        <f t="shared" si="9"/>
        <v>0</v>
      </c>
      <c r="AY27" s="4">
        <f t="shared" si="9"/>
        <v>0</v>
      </c>
      <c r="AZ27" s="4">
        <f t="shared" si="9"/>
        <v>0</v>
      </c>
      <c r="BA27" s="95">
        <f t="shared" si="9"/>
        <v>0</v>
      </c>
      <c r="BB27" s="96"/>
      <c r="BC27" s="96"/>
    </row>
    <row r="28" spans="1:55" s="97" customFormat="1" ht="24.95" customHeight="1">
      <c r="A28" s="39">
        <f t="shared" si="8"/>
        <v>23</v>
      </c>
      <c r="B28" s="51"/>
      <c r="C28" s="52"/>
      <c r="D28" s="57"/>
      <c r="E28" s="57"/>
      <c r="F28" s="58"/>
      <c r="G28" s="57"/>
      <c r="H28" s="39" t="str">
        <f t="shared" si="0"/>
        <v>Non</v>
      </c>
      <c r="I28" s="14">
        <f t="shared" si="1"/>
        <v>0</v>
      </c>
      <c r="J28" s="117"/>
      <c r="K28" s="146">
        <f t="shared" si="2"/>
        <v>0</v>
      </c>
      <c r="L28" s="15"/>
      <c r="M28" s="16"/>
      <c r="N28" s="54"/>
      <c r="O28" s="16"/>
      <c r="P28" s="54"/>
      <c r="Q28" s="55"/>
      <c r="R28" s="59"/>
      <c r="S28" s="16"/>
      <c r="T28" s="59"/>
      <c r="U28" s="55"/>
      <c r="V28" s="59"/>
      <c r="W28" s="16"/>
      <c r="X28" s="59"/>
      <c r="Y28" s="16"/>
      <c r="Z28" s="59"/>
      <c r="AA28" s="55"/>
      <c r="AB28" s="59"/>
      <c r="AC28" s="16"/>
      <c r="AD28" s="54"/>
      <c r="AE28" s="55"/>
      <c r="AF28" s="59"/>
      <c r="AG28" s="16"/>
      <c r="AH28" s="59"/>
      <c r="AI28" s="16"/>
      <c r="AJ28" s="55"/>
      <c r="AK28" s="82"/>
      <c r="AL28" s="4">
        <f t="shared" si="3"/>
        <v>0</v>
      </c>
      <c r="AM28" s="5">
        <f t="shared" ref="AM28:AM35" si="10">COUNTA(L28:AK28)</f>
        <v>0</v>
      </c>
      <c r="AN28" s="94">
        <f t="shared" si="9"/>
        <v>0</v>
      </c>
      <c r="AO28" s="4">
        <f t="shared" si="9"/>
        <v>0</v>
      </c>
      <c r="AP28" s="4">
        <f t="shared" si="9"/>
        <v>0</v>
      </c>
      <c r="AQ28" s="4">
        <f t="shared" si="9"/>
        <v>0</v>
      </c>
      <c r="AR28" s="4">
        <f t="shared" si="9"/>
        <v>0</v>
      </c>
      <c r="AS28" s="4">
        <f t="shared" si="9"/>
        <v>0</v>
      </c>
      <c r="AT28" s="4">
        <f t="shared" si="9"/>
        <v>0</v>
      </c>
      <c r="AU28" s="4">
        <f t="shared" si="9"/>
        <v>0</v>
      </c>
      <c r="AV28" s="4">
        <f t="shared" si="9"/>
        <v>0</v>
      </c>
      <c r="AW28" s="4">
        <f t="shared" si="9"/>
        <v>0</v>
      </c>
      <c r="AX28" s="4">
        <f t="shared" si="9"/>
        <v>0</v>
      </c>
      <c r="AY28" s="4">
        <f t="shared" si="9"/>
        <v>0</v>
      </c>
      <c r="AZ28" s="4">
        <f t="shared" si="9"/>
        <v>0</v>
      </c>
      <c r="BA28" s="95">
        <f t="shared" si="9"/>
        <v>0</v>
      </c>
      <c r="BB28" s="96"/>
      <c r="BC28" s="96"/>
    </row>
    <row r="29" spans="1:55" s="97" customFormat="1" ht="24.95" customHeight="1">
      <c r="A29" s="39">
        <f t="shared" si="8"/>
        <v>24</v>
      </c>
      <c r="B29" s="51"/>
      <c r="C29" s="52"/>
      <c r="D29" s="57"/>
      <c r="E29" s="57"/>
      <c r="F29" s="58"/>
      <c r="G29" s="57"/>
      <c r="H29" s="39" t="str">
        <f t="shared" si="0"/>
        <v>Non</v>
      </c>
      <c r="I29" s="14">
        <f t="shared" si="1"/>
        <v>0</v>
      </c>
      <c r="J29" s="117"/>
      <c r="K29" s="146">
        <f t="shared" si="2"/>
        <v>0</v>
      </c>
      <c r="L29" s="15"/>
      <c r="M29" s="16"/>
      <c r="N29" s="54"/>
      <c r="O29" s="16"/>
      <c r="P29" s="54"/>
      <c r="Q29" s="55"/>
      <c r="R29" s="59"/>
      <c r="S29" s="16"/>
      <c r="T29" s="59"/>
      <c r="U29" s="55"/>
      <c r="V29" s="59"/>
      <c r="W29" s="16"/>
      <c r="X29" s="59"/>
      <c r="Y29" s="16"/>
      <c r="Z29" s="59"/>
      <c r="AA29" s="55"/>
      <c r="AB29" s="59"/>
      <c r="AC29" s="16"/>
      <c r="AD29" s="54"/>
      <c r="AE29" s="55"/>
      <c r="AF29" s="59"/>
      <c r="AG29" s="16"/>
      <c r="AH29" s="59"/>
      <c r="AI29" s="16"/>
      <c r="AJ29" s="55"/>
      <c r="AK29" s="82"/>
      <c r="AL29" s="4">
        <f t="shared" si="3"/>
        <v>0</v>
      </c>
      <c r="AM29" s="5">
        <f t="shared" si="10"/>
        <v>0</v>
      </c>
      <c r="AN29" s="94">
        <f t="shared" si="9"/>
        <v>0</v>
      </c>
      <c r="AO29" s="4">
        <f t="shared" si="9"/>
        <v>0</v>
      </c>
      <c r="AP29" s="4">
        <f t="shared" si="9"/>
        <v>0</v>
      </c>
      <c r="AQ29" s="4">
        <f t="shared" si="9"/>
        <v>0</v>
      </c>
      <c r="AR29" s="4">
        <f t="shared" si="9"/>
        <v>0</v>
      </c>
      <c r="AS29" s="4">
        <f t="shared" si="9"/>
        <v>0</v>
      </c>
      <c r="AT29" s="4">
        <f t="shared" si="9"/>
        <v>0</v>
      </c>
      <c r="AU29" s="4">
        <f t="shared" si="9"/>
        <v>0</v>
      </c>
      <c r="AV29" s="4">
        <f t="shared" si="9"/>
        <v>0</v>
      </c>
      <c r="AW29" s="4">
        <f t="shared" si="9"/>
        <v>0</v>
      </c>
      <c r="AX29" s="4">
        <f t="shared" si="9"/>
        <v>0</v>
      </c>
      <c r="AY29" s="4">
        <f t="shared" si="9"/>
        <v>0</v>
      </c>
      <c r="AZ29" s="4">
        <f t="shared" si="9"/>
        <v>0</v>
      </c>
      <c r="BA29" s="95">
        <f t="shared" si="9"/>
        <v>0</v>
      </c>
      <c r="BB29" s="96"/>
      <c r="BC29" s="96"/>
    </row>
    <row r="30" spans="1:55" s="97" customFormat="1" ht="24.95" customHeight="1">
      <c r="A30" s="39">
        <f t="shared" si="8"/>
        <v>25</v>
      </c>
      <c r="B30" s="51"/>
      <c r="C30" s="52"/>
      <c r="D30" s="57"/>
      <c r="E30" s="57"/>
      <c r="F30" s="58"/>
      <c r="G30" s="57"/>
      <c r="H30" s="39" t="str">
        <f t="shared" si="0"/>
        <v>Non</v>
      </c>
      <c r="I30" s="14">
        <f t="shared" si="1"/>
        <v>0</v>
      </c>
      <c r="J30" s="117"/>
      <c r="K30" s="146">
        <f t="shared" si="2"/>
        <v>0</v>
      </c>
      <c r="L30" s="15"/>
      <c r="M30" s="16"/>
      <c r="N30" s="54"/>
      <c r="O30" s="16"/>
      <c r="P30" s="54"/>
      <c r="Q30" s="55"/>
      <c r="R30" s="59"/>
      <c r="S30" s="16"/>
      <c r="T30" s="59"/>
      <c r="U30" s="55"/>
      <c r="V30" s="59"/>
      <c r="W30" s="16"/>
      <c r="X30" s="59"/>
      <c r="Y30" s="16"/>
      <c r="Z30" s="59"/>
      <c r="AA30" s="55"/>
      <c r="AB30" s="59"/>
      <c r="AC30" s="16"/>
      <c r="AD30" s="54"/>
      <c r="AE30" s="55"/>
      <c r="AF30" s="59"/>
      <c r="AG30" s="16"/>
      <c r="AH30" s="59"/>
      <c r="AI30" s="16"/>
      <c r="AJ30" s="55"/>
      <c r="AK30" s="82"/>
      <c r="AL30" s="4">
        <f t="shared" si="3"/>
        <v>0</v>
      </c>
      <c r="AM30" s="5">
        <f t="shared" si="10"/>
        <v>0</v>
      </c>
      <c r="AN30" s="94">
        <f t="shared" si="9"/>
        <v>0</v>
      </c>
      <c r="AO30" s="4">
        <f t="shared" si="9"/>
        <v>0</v>
      </c>
      <c r="AP30" s="4">
        <f t="shared" si="9"/>
        <v>0</v>
      </c>
      <c r="AQ30" s="4">
        <f t="shared" si="9"/>
        <v>0</v>
      </c>
      <c r="AR30" s="4">
        <f t="shared" si="9"/>
        <v>0</v>
      </c>
      <c r="AS30" s="4">
        <f t="shared" si="9"/>
        <v>0</v>
      </c>
      <c r="AT30" s="4">
        <f t="shared" si="9"/>
        <v>0</v>
      </c>
      <c r="AU30" s="4">
        <f t="shared" si="9"/>
        <v>0</v>
      </c>
      <c r="AV30" s="4">
        <f t="shared" si="9"/>
        <v>0</v>
      </c>
      <c r="AW30" s="4">
        <f t="shared" si="9"/>
        <v>0</v>
      </c>
      <c r="AX30" s="4">
        <f t="shared" si="9"/>
        <v>0</v>
      </c>
      <c r="AY30" s="4">
        <f t="shared" si="9"/>
        <v>0</v>
      </c>
      <c r="AZ30" s="4">
        <f t="shared" si="9"/>
        <v>0</v>
      </c>
      <c r="BA30" s="95">
        <f t="shared" si="9"/>
        <v>0</v>
      </c>
      <c r="BB30" s="96"/>
      <c r="BC30" s="96"/>
    </row>
    <row r="31" spans="1:55" s="97" customFormat="1" ht="24.95" customHeight="1">
      <c r="A31" s="39">
        <f t="shared" si="8"/>
        <v>26</v>
      </c>
      <c r="B31" s="51"/>
      <c r="C31" s="56"/>
      <c r="D31" s="57"/>
      <c r="E31" s="57"/>
      <c r="F31" s="58"/>
      <c r="G31" s="57"/>
      <c r="H31" s="39" t="str">
        <f t="shared" si="0"/>
        <v>Non</v>
      </c>
      <c r="I31" s="14">
        <f t="shared" si="1"/>
        <v>0</v>
      </c>
      <c r="J31" s="117"/>
      <c r="K31" s="146">
        <f t="shared" si="2"/>
        <v>0</v>
      </c>
      <c r="L31" s="15"/>
      <c r="M31" s="16"/>
      <c r="N31" s="54"/>
      <c r="O31" s="16"/>
      <c r="P31" s="54"/>
      <c r="Q31" s="55"/>
      <c r="R31" s="59"/>
      <c r="S31" s="16"/>
      <c r="T31" s="59"/>
      <c r="U31" s="55"/>
      <c r="V31" s="59"/>
      <c r="W31" s="16"/>
      <c r="X31" s="59"/>
      <c r="Y31" s="16"/>
      <c r="Z31" s="59"/>
      <c r="AA31" s="55"/>
      <c r="AB31" s="59"/>
      <c r="AC31" s="16"/>
      <c r="AD31" s="54"/>
      <c r="AE31" s="55"/>
      <c r="AF31" s="59"/>
      <c r="AG31" s="16"/>
      <c r="AH31" s="59"/>
      <c r="AI31" s="16"/>
      <c r="AJ31" s="55"/>
      <c r="AK31" s="82"/>
      <c r="AL31" s="4">
        <f t="shared" si="3"/>
        <v>0</v>
      </c>
      <c r="AM31" s="5">
        <f t="shared" si="10"/>
        <v>0</v>
      </c>
      <c r="AN31" s="94">
        <f t="shared" si="9"/>
        <v>0</v>
      </c>
      <c r="AO31" s="4">
        <f t="shared" si="9"/>
        <v>0</v>
      </c>
      <c r="AP31" s="4">
        <f t="shared" si="9"/>
        <v>0</v>
      </c>
      <c r="AQ31" s="4">
        <f t="shared" si="9"/>
        <v>0</v>
      </c>
      <c r="AR31" s="4">
        <f t="shared" si="9"/>
        <v>0</v>
      </c>
      <c r="AS31" s="4">
        <f t="shared" si="9"/>
        <v>0</v>
      </c>
      <c r="AT31" s="4">
        <f t="shared" si="9"/>
        <v>0</v>
      </c>
      <c r="AU31" s="4">
        <f t="shared" si="9"/>
        <v>0</v>
      </c>
      <c r="AV31" s="4">
        <f t="shared" si="9"/>
        <v>0</v>
      </c>
      <c r="AW31" s="4">
        <f t="shared" si="9"/>
        <v>0</v>
      </c>
      <c r="AX31" s="4">
        <f t="shared" si="9"/>
        <v>0</v>
      </c>
      <c r="AY31" s="4">
        <f t="shared" si="9"/>
        <v>0</v>
      </c>
      <c r="AZ31" s="4">
        <f t="shared" si="9"/>
        <v>0</v>
      </c>
      <c r="BA31" s="95">
        <f t="shared" si="9"/>
        <v>0</v>
      </c>
      <c r="BB31" s="96"/>
      <c r="BC31" s="96"/>
    </row>
    <row r="32" spans="1:55" s="97" customFormat="1" ht="24.95" customHeight="1">
      <c r="A32" s="39">
        <f t="shared" si="8"/>
        <v>27</v>
      </c>
      <c r="B32" s="51"/>
      <c r="C32" s="52"/>
      <c r="D32" s="57"/>
      <c r="E32" s="57"/>
      <c r="F32" s="58"/>
      <c r="G32" s="57"/>
      <c r="H32" s="39" t="str">
        <f t="shared" si="0"/>
        <v>Non</v>
      </c>
      <c r="I32" s="14">
        <f t="shared" si="1"/>
        <v>0</v>
      </c>
      <c r="J32" s="117"/>
      <c r="K32" s="146">
        <f t="shared" si="2"/>
        <v>0</v>
      </c>
      <c r="L32" s="15"/>
      <c r="M32" s="16"/>
      <c r="N32" s="54"/>
      <c r="O32" s="16"/>
      <c r="P32" s="54"/>
      <c r="Q32" s="55"/>
      <c r="R32" s="59"/>
      <c r="S32" s="16"/>
      <c r="T32" s="59"/>
      <c r="U32" s="55"/>
      <c r="V32" s="59"/>
      <c r="W32" s="16"/>
      <c r="X32" s="59"/>
      <c r="Y32" s="16"/>
      <c r="Z32" s="59"/>
      <c r="AA32" s="55"/>
      <c r="AB32" s="59"/>
      <c r="AC32" s="16"/>
      <c r="AD32" s="54"/>
      <c r="AE32" s="55"/>
      <c r="AF32" s="59"/>
      <c r="AG32" s="16"/>
      <c r="AH32" s="59"/>
      <c r="AI32" s="16"/>
      <c r="AJ32" s="55"/>
      <c r="AK32" s="82"/>
      <c r="AL32" s="4">
        <f t="shared" si="3"/>
        <v>0</v>
      </c>
      <c r="AM32" s="5">
        <f t="shared" si="10"/>
        <v>0</v>
      </c>
      <c r="AN32" s="94">
        <f t="shared" si="9"/>
        <v>0</v>
      </c>
      <c r="AO32" s="4">
        <f t="shared" si="9"/>
        <v>0</v>
      </c>
      <c r="AP32" s="4">
        <f t="shared" si="9"/>
        <v>0</v>
      </c>
      <c r="AQ32" s="4">
        <f t="shared" si="9"/>
        <v>0</v>
      </c>
      <c r="AR32" s="4">
        <f t="shared" si="9"/>
        <v>0</v>
      </c>
      <c r="AS32" s="4">
        <f t="shared" si="9"/>
        <v>0</v>
      </c>
      <c r="AT32" s="4">
        <f t="shared" si="9"/>
        <v>0</v>
      </c>
      <c r="AU32" s="4">
        <f t="shared" si="9"/>
        <v>0</v>
      </c>
      <c r="AV32" s="4">
        <f t="shared" si="9"/>
        <v>0</v>
      </c>
      <c r="AW32" s="4">
        <f t="shared" si="9"/>
        <v>0</v>
      </c>
      <c r="AX32" s="4">
        <f t="shared" si="9"/>
        <v>0</v>
      </c>
      <c r="AY32" s="4">
        <f t="shared" si="9"/>
        <v>0</v>
      </c>
      <c r="AZ32" s="4">
        <f t="shared" si="9"/>
        <v>0</v>
      </c>
      <c r="BA32" s="95">
        <f t="shared" si="9"/>
        <v>0</v>
      </c>
      <c r="BB32" s="96"/>
      <c r="BC32" s="96"/>
    </row>
    <row r="33" spans="1:55" s="97" customFormat="1" ht="24.95" customHeight="1">
      <c r="A33" s="39">
        <f t="shared" si="8"/>
        <v>28</v>
      </c>
      <c r="B33" s="51"/>
      <c r="C33" s="52"/>
      <c r="D33" s="57"/>
      <c r="E33" s="57"/>
      <c r="F33" s="58"/>
      <c r="G33" s="57"/>
      <c r="H33" s="39" t="str">
        <f t="shared" si="0"/>
        <v>Non</v>
      </c>
      <c r="I33" s="14">
        <f t="shared" si="1"/>
        <v>0</v>
      </c>
      <c r="J33" s="117"/>
      <c r="K33" s="146">
        <f t="shared" si="2"/>
        <v>0</v>
      </c>
      <c r="L33" s="15"/>
      <c r="M33" s="16"/>
      <c r="N33" s="54"/>
      <c r="O33" s="16"/>
      <c r="P33" s="54"/>
      <c r="Q33" s="55"/>
      <c r="R33" s="59"/>
      <c r="S33" s="16"/>
      <c r="T33" s="59"/>
      <c r="U33" s="55"/>
      <c r="V33" s="59"/>
      <c r="W33" s="16"/>
      <c r="X33" s="59"/>
      <c r="Y33" s="16"/>
      <c r="Z33" s="59"/>
      <c r="AA33" s="55"/>
      <c r="AB33" s="59"/>
      <c r="AC33" s="16"/>
      <c r="AD33" s="54"/>
      <c r="AE33" s="55"/>
      <c r="AF33" s="59"/>
      <c r="AG33" s="16"/>
      <c r="AH33" s="59"/>
      <c r="AI33" s="16"/>
      <c r="AJ33" s="55"/>
      <c r="AK33" s="82"/>
      <c r="AL33" s="4">
        <f t="shared" si="3"/>
        <v>0</v>
      </c>
      <c r="AM33" s="5">
        <f t="shared" si="10"/>
        <v>0</v>
      </c>
      <c r="AN33" s="94">
        <f>IF($AM33&gt;Nbcourse+AN$3-1-$J33,LARGE($L33:$AK33,Nbcourse+AN$3-$J33),0)</f>
        <v>0</v>
      </c>
      <c r="AO33" s="4">
        <f>IF($AM33&gt;Nbcourse+AO$3-1-$J33,LARGE($L33:$AK33,Nbcourse+AO$3-$J33),0)</f>
        <v>0</v>
      </c>
      <c r="AP33" s="4">
        <f>IF($AM33&gt;Nbcourse+AP$3-1-$J33,LARGE($L33:$AK33,Nbcourse+AP$3-$J33),0)</f>
        <v>0</v>
      </c>
      <c r="AQ33" s="4">
        <f t="shared" ref="AQ33:BA33" si="11">IF($AM33&gt;Nbcourse+AQ$3-1-$J33,LARGE($L33:$AK33,Nbcourse+AQ$3-$J33),0)</f>
        <v>0</v>
      </c>
      <c r="AR33" s="4">
        <f t="shared" si="11"/>
        <v>0</v>
      </c>
      <c r="AS33" s="4">
        <f t="shared" si="11"/>
        <v>0</v>
      </c>
      <c r="AT33" s="4">
        <f t="shared" si="11"/>
        <v>0</v>
      </c>
      <c r="AU33" s="4">
        <f t="shared" si="11"/>
        <v>0</v>
      </c>
      <c r="AV33" s="4">
        <f t="shared" si="11"/>
        <v>0</v>
      </c>
      <c r="AW33" s="4">
        <f t="shared" si="11"/>
        <v>0</v>
      </c>
      <c r="AX33" s="4">
        <f t="shared" si="11"/>
        <v>0</v>
      </c>
      <c r="AY33" s="4">
        <f t="shared" si="11"/>
        <v>0</v>
      </c>
      <c r="AZ33" s="4">
        <f t="shared" si="11"/>
        <v>0</v>
      </c>
      <c r="BA33" s="95">
        <f t="shared" si="11"/>
        <v>0</v>
      </c>
      <c r="BB33" s="96"/>
      <c r="BC33" s="96"/>
    </row>
    <row r="34" spans="1:55" s="97" customFormat="1" ht="24.95" customHeight="1">
      <c r="A34" s="39">
        <f t="shared" si="8"/>
        <v>29</v>
      </c>
      <c r="B34" s="51"/>
      <c r="C34" s="52"/>
      <c r="D34" s="57"/>
      <c r="E34" s="57"/>
      <c r="F34" s="58"/>
      <c r="G34" s="57"/>
      <c r="H34" s="39" t="str">
        <f t="shared" si="0"/>
        <v>Non</v>
      </c>
      <c r="I34" s="14">
        <f t="shared" si="1"/>
        <v>0</v>
      </c>
      <c r="J34" s="117"/>
      <c r="K34" s="146">
        <f t="shared" si="2"/>
        <v>0</v>
      </c>
      <c r="L34" s="15"/>
      <c r="M34" s="16"/>
      <c r="N34" s="54"/>
      <c r="O34" s="16"/>
      <c r="P34" s="54"/>
      <c r="Q34" s="55"/>
      <c r="R34" s="59"/>
      <c r="S34" s="16"/>
      <c r="T34" s="59"/>
      <c r="U34" s="55"/>
      <c r="V34" s="59"/>
      <c r="W34" s="16"/>
      <c r="X34" s="59"/>
      <c r="Y34" s="16"/>
      <c r="Z34" s="59"/>
      <c r="AA34" s="55"/>
      <c r="AB34" s="59"/>
      <c r="AC34" s="16"/>
      <c r="AD34" s="54"/>
      <c r="AE34" s="55"/>
      <c r="AF34" s="59"/>
      <c r="AG34" s="16"/>
      <c r="AH34" s="59"/>
      <c r="AI34" s="16"/>
      <c r="AJ34" s="55"/>
      <c r="AK34" s="82"/>
      <c r="AL34" s="4">
        <f t="shared" si="3"/>
        <v>0</v>
      </c>
      <c r="AM34" s="5">
        <f t="shared" si="10"/>
        <v>0</v>
      </c>
      <c r="AN34" s="94">
        <f t="shared" ref="AN34:BA35" si="12">IF($AM34&gt;Nbcourse+AN$3-1-$J34,LARGE($L34:$AK34,Nbcourse+AN$3-$J34),0)</f>
        <v>0</v>
      </c>
      <c r="AO34" s="4">
        <f t="shared" si="12"/>
        <v>0</v>
      </c>
      <c r="AP34" s="4">
        <f t="shared" si="12"/>
        <v>0</v>
      </c>
      <c r="AQ34" s="4">
        <f t="shared" si="12"/>
        <v>0</v>
      </c>
      <c r="AR34" s="4">
        <f t="shared" si="12"/>
        <v>0</v>
      </c>
      <c r="AS34" s="4">
        <f t="shared" si="12"/>
        <v>0</v>
      </c>
      <c r="AT34" s="4">
        <f t="shared" si="12"/>
        <v>0</v>
      </c>
      <c r="AU34" s="4">
        <f t="shared" si="12"/>
        <v>0</v>
      </c>
      <c r="AV34" s="4">
        <f t="shared" si="12"/>
        <v>0</v>
      </c>
      <c r="AW34" s="4">
        <f t="shared" si="12"/>
        <v>0</v>
      </c>
      <c r="AX34" s="4">
        <f t="shared" si="12"/>
        <v>0</v>
      </c>
      <c r="AY34" s="4">
        <f t="shared" si="12"/>
        <v>0</v>
      </c>
      <c r="AZ34" s="4">
        <f t="shared" si="12"/>
        <v>0</v>
      </c>
      <c r="BA34" s="95">
        <f t="shared" si="12"/>
        <v>0</v>
      </c>
      <c r="BB34" s="96"/>
      <c r="BC34" s="96"/>
    </row>
    <row r="35" spans="1:55" s="97" customFormat="1" ht="24.95" customHeight="1" thickBot="1">
      <c r="A35" s="39">
        <f t="shared" si="8"/>
        <v>30</v>
      </c>
      <c r="B35" s="51"/>
      <c r="C35" s="52"/>
      <c r="D35" s="57"/>
      <c r="E35" s="57"/>
      <c r="F35" s="58"/>
      <c r="G35" s="57"/>
      <c r="H35" s="39" t="str">
        <f t="shared" si="0"/>
        <v>Non</v>
      </c>
      <c r="I35" s="14">
        <f t="shared" si="1"/>
        <v>0</v>
      </c>
      <c r="J35" s="117"/>
      <c r="K35" s="146">
        <f t="shared" si="2"/>
        <v>0</v>
      </c>
      <c r="L35" s="15"/>
      <c r="M35" s="16"/>
      <c r="N35" s="54"/>
      <c r="O35" s="16"/>
      <c r="P35" s="54"/>
      <c r="Q35" s="55"/>
      <c r="R35" s="59"/>
      <c r="S35" s="16"/>
      <c r="T35" s="59"/>
      <c r="U35" s="55"/>
      <c r="V35" s="59"/>
      <c r="W35" s="16"/>
      <c r="X35" s="59"/>
      <c r="Y35" s="16"/>
      <c r="Z35" s="59"/>
      <c r="AA35" s="55"/>
      <c r="AB35" s="59"/>
      <c r="AC35" s="16"/>
      <c r="AD35" s="54"/>
      <c r="AE35" s="55"/>
      <c r="AF35" s="59"/>
      <c r="AG35" s="16"/>
      <c r="AH35" s="59"/>
      <c r="AI35" s="16"/>
      <c r="AJ35" s="55"/>
      <c r="AK35" s="82"/>
      <c r="AL35" s="4">
        <f t="shared" si="3"/>
        <v>0</v>
      </c>
      <c r="AM35" s="5">
        <f t="shared" si="10"/>
        <v>0</v>
      </c>
      <c r="AN35" s="94">
        <f t="shared" si="12"/>
        <v>0</v>
      </c>
      <c r="AO35" s="4">
        <f t="shared" si="12"/>
        <v>0</v>
      </c>
      <c r="AP35" s="4">
        <f t="shared" si="12"/>
        <v>0</v>
      </c>
      <c r="AQ35" s="4">
        <f t="shared" si="12"/>
        <v>0</v>
      </c>
      <c r="AR35" s="4">
        <f t="shared" si="12"/>
        <v>0</v>
      </c>
      <c r="AS35" s="4">
        <f t="shared" si="12"/>
        <v>0</v>
      </c>
      <c r="AT35" s="4">
        <f t="shared" si="12"/>
        <v>0</v>
      </c>
      <c r="AU35" s="4">
        <f t="shared" si="12"/>
        <v>0</v>
      </c>
      <c r="AV35" s="4">
        <f t="shared" si="12"/>
        <v>0</v>
      </c>
      <c r="AW35" s="4">
        <f t="shared" si="12"/>
        <v>0</v>
      </c>
      <c r="AX35" s="4">
        <f t="shared" si="12"/>
        <v>0</v>
      </c>
      <c r="AY35" s="4">
        <f t="shared" si="12"/>
        <v>0</v>
      </c>
      <c r="AZ35" s="4">
        <f t="shared" si="12"/>
        <v>0</v>
      </c>
      <c r="BA35" s="95">
        <f t="shared" si="12"/>
        <v>0</v>
      </c>
      <c r="BB35" s="96"/>
      <c r="BC35" s="96"/>
    </row>
    <row r="36" spans="1:55" s="97" customFormat="1" ht="24.95" customHeight="1" thickBot="1">
      <c r="A36" s="84"/>
      <c r="B36" s="85"/>
      <c r="C36" s="86" t="s">
        <v>6</v>
      </c>
      <c r="D36" s="86"/>
      <c r="E36" s="86"/>
      <c r="F36" s="86"/>
      <c r="G36" s="86"/>
      <c r="H36" s="85"/>
      <c r="I36" s="13"/>
      <c r="J36" s="85"/>
      <c r="K36" s="147"/>
      <c r="L36" s="87">
        <f>COUNT(L$6:L35)</f>
        <v>4</v>
      </c>
      <c r="M36" s="88">
        <f>COUNT(M$6:M35)</f>
        <v>4</v>
      </c>
      <c r="N36" s="89">
        <f>COUNT(N$6:N35)</f>
        <v>0</v>
      </c>
      <c r="O36" s="88">
        <f>COUNT(O$6:O35)</f>
        <v>0</v>
      </c>
      <c r="P36" s="89">
        <f>COUNT(P$6:P35)</f>
        <v>0</v>
      </c>
      <c r="Q36" s="90">
        <f>COUNT(Q$6:Q35)</f>
        <v>0</v>
      </c>
      <c r="R36" s="91">
        <f>COUNT(R$6:R35)</f>
        <v>0</v>
      </c>
      <c r="S36" s="88">
        <f>COUNT(S$6:S35)</f>
        <v>0</v>
      </c>
      <c r="T36" s="91"/>
      <c r="U36" s="90"/>
      <c r="V36" s="91"/>
      <c r="W36" s="88"/>
      <c r="X36" s="91"/>
      <c r="Y36" s="88"/>
      <c r="Z36" s="91"/>
      <c r="AA36" s="90"/>
      <c r="AB36" s="91"/>
      <c r="AC36" s="88"/>
      <c r="AD36" s="89"/>
      <c r="AE36" s="90"/>
      <c r="AF36" s="91"/>
      <c r="AG36" s="88"/>
      <c r="AH36" s="91"/>
      <c r="AI36" s="88"/>
      <c r="AJ36" s="90">
        <f>COUNT(AJ$6:AJ35)</f>
        <v>0</v>
      </c>
      <c r="AK36" s="92">
        <f>COUNT(AK$6:AK35)</f>
        <v>0</v>
      </c>
      <c r="AL36" s="4"/>
      <c r="AM36" s="5"/>
      <c r="AN36" s="125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7"/>
      <c r="BB36" s="96"/>
      <c r="BC36" s="96"/>
    </row>
    <row r="37" spans="1:55" ht="23.25" customHeight="1">
      <c r="A37" s="11"/>
      <c r="B37" s="40"/>
      <c r="D37" s="42"/>
      <c r="E37" s="42"/>
      <c r="F37" s="9" t="s">
        <v>15</v>
      </c>
      <c r="G37" s="43">
        <f>Nbcourse</f>
        <v>5</v>
      </c>
      <c r="I37" s="44"/>
      <c r="J37" s="11"/>
      <c r="K37" s="11"/>
      <c r="M37" s="45"/>
      <c r="N37" s="5"/>
      <c r="O37" s="5"/>
      <c r="T37" s="46"/>
      <c r="U37" s="5"/>
      <c r="V37" s="5"/>
      <c r="W37" s="5"/>
      <c r="X37" s="9" t="s">
        <v>16</v>
      </c>
      <c r="Y37" s="10">
        <f>classé/2</f>
        <v>2</v>
      </c>
      <c r="Z37" s="46" t="s">
        <v>17</v>
      </c>
      <c r="AA37" s="5"/>
      <c r="AB37" s="5"/>
      <c r="AC37" s="5"/>
      <c r="AD37" s="5"/>
      <c r="AE37" s="5"/>
      <c r="AF37" s="9"/>
      <c r="AG37" s="10"/>
      <c r="AH37" s="5"/>
      <c r="AI37" s="5"/>
      <c r="AJ37" s="5"/>
      <c r="AK37" s="47"/>
      <c r="AL37" s="47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42"/>
      <c r="BC37" s="42"/>
    </row>
    <row r="38" spans="1:55">
      <c r="A38" s="11"/>
      <c r="B38" s="11"/>
      <c r="C38" s="42"/>
      <c r="D38" s="42"/>
      <c r="E38" s="42"/>
      <c r="F38" s="42"/>
      <c r="G38" s="42"/>
      <c r="H38" s="11"/>
      <c r="I38" s="44"/>
      <c r="J38" s="11"/>
      <c r="K38" s="11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47"/>
      <c r="AL38" s="47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42"/>
      <c r="BC38" s="42"/>
    </row>
    <row r="39" spans="1:55">
      <c r="A39" s="11"/>
      <c r="B39" s="11"/>
      <c r="C39" s="48"/>
      <c r="D39" s="42"/>
      <c r="E39" s="42"/>
      <c r="F39" s="42"/>
      <c r="G39" s="42"/>
      <c r="H39" s="11"/>
      <c r="I39" s="44"/>
      <c r="J39" s="11"/>
      <c r="K39" s="11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47"/>
      <c r="AL39" s="47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42"/>
      <c r="BC39" s="42"/>
    </row>
    <row r="40" spans="1:55">
      <c r="A40" s="11"/>
      <c r="B40" s="11"/>
      <c r="C40" s="48"/>
      <c r="D40" s="42"/>
      <c r="E40" s="42"/>
      <c r="F40" s="42"/>
      <c r="G40" s="57"/>
      <c r="H40" s="11"/>
      <c r="I40" s="44"/>
      <c r="J40" s="11"/>
      <c r="K40" s="11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47"/>
      <c r="AL40" s="47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42"/>
      <c r="BC40" s="42"/>
    </row>
    <row r="41" spans="1:55">
      <c r="A41" s="11"/>
      <c r="B41" s="11"/>
      <c r="C41" s="48"/>
      <c r="D41" s="42"/>
      <c r="E41" s="42"/>
      <c r="F41" s="42"/>
      <c r="G41" s="42"/>
      <c r="H41" s="11"/>
      <c r="I41" s="44"/>
      <c r="J41" s="11"/>
      <c r="K41" s="11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47"/>
      <c r="AL41" s="47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42"/>
      <c r="BC41" s="42"/>
    </row>
  </sheetData>
  <mergeCells count="16">
    <mergeCell ref="AN2:BA2"/>
    <mergeCell ref="Z3:AA3"/>
    <mergeCell ref="AH3:AI3"/>
    <mergeCell ref="AJ3:AK3"/>
    <mergeCell ref="AB3:AC3"/>
    <mergeCell ref="AD3:AE3"/>
    <mergeCell ref="AF3:AG3"/>
    <mergeCell ref="X3:Y3"/>
    <mergeCell ref="N3:O3"/>
    <mergeCell ref="J3:J5"/>
    <mergeCell ref="L3:M3"/>
    <mergeCell ref="P3:Q3"/>
    <mergeCell ref="K3:K5"/>
    <mergeCell ref="R3:S3"/>
    <mergeCell ref="T3:U3"/>
    <mergeCell ref="V3:W3"/>
  </mergeCells>
  <phoneticPr fontId="0" type="noConversion"/>
  <dataValidations count="1">
    <dataValidation type="list" errorStyle="information" showInputMessage="1" showErrorMessage="1" errorTitle="ASK Inconnue" error="ASK Inconnue_x000a__x000a_Confirmez vous votre saisie ?" sqref="G6:G35">
      <formula1>$BC$6:$BC$20</formula1>
    </dataValidation>
  </dataValidations>
  <printOptions horizontalCentered="1"/>
  <pageMargins left="0.78740157480314965" right="0.78740157480314965" top="0.32" bottom="0.39370078740157483" header="0.19685039370078741" footer="0.19685039370078741"/>
  <pageSetup paperSize="9" scale="80" orientation="portrait" r:id="rId1"/>
  <headerFooter alignWithMargins="0">
    <oddFooter>&amp;C&amp;"Times New Roman,Gras italique"Page &amp;P / &amp;N&amp;R&amp;"Times New Roman,Italique"&amp;D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Feuil23">
    <pageSetUpPr fitToPage="1"/>
  </sheetPr>
  <dimension ref="A1:BC41"/>
  <sheetViews>
    <sheetView zoomScale="75" workbookViewId="0">
      <pane xSplit="11" ySplit="5" topLeftCell="L6" activePane="bottomRight" state="frozen"/>
      <selection activeCell="AJ10" sqref="AJ10"/>
      <selection pane="topRight" activeCell="AJ10" sqref="AJ10"/>
      <selection pane="bottomLeft" activeCell="AJ10" sqref="AJ10"/>
      <selection pane="bottomRight" activeCell="G9" sqref="G9"/>
    </sheetView>
  </sheetViews>
  <sheetFormatPr baseColWidth="10" defaultRowHeight="12.75"/>
  <cols>
    <col min="1" max="1" width="3.83203125" style="12" customWidth="1"/>
    <col min="2" max="2" width="4.5" style="12" customWidth="1"/>
    <col min="3" max="3" width="2.83203125" style="41" customWidth="1"/>
    <col min="4" max="4" width="15.6640625" style="45" customWidth="1"/>
    <col min="5" max="5" width="12" style="45"/>
    <col min="6" max="6" width="1.83203125" style="45" customWidth="1"/>
    <col min="7" max="7" width="20" style="45" customWidth="1"/>
    <col min="8" max="8" width="6.83203125" style="12" customWidth="1"/>
    <col min="9" max="9" width="7.33203125" style="49" customWidth="1"/>
    <col min="10" max="11" width="3.83203125" style="12" customWidth="1"/>
    <col min="12" max="15" width="5.83203125" style="2" customWidth="1"/>
    <col min="16" max="35" width="5.83203125" style="2" hidden="1" customWidth="1"/>
    <col min="36" max="36" width="5.83203125" style="2" customWidth="1"/>
    <col min="37" max="38" width="5.83203125" style="50" customWidth="1"/>
    <col min="39" max="53" width="3.83203125" style="12" customWidth="1"/>
    <col min="54" max="16384" width="12" style="45"/>
  </cols>
  <sheetData>
    <row r="1" spans="1:55" s="18" customFormat="1" ht="35.25" customHeight="1">
      <c r="A1" s="17" t="s">
        <v>60</v>
      </c>
      <c r="B1" s="17"/>
      <c r="C1" s="17"/>
      <c r="D1" s="17"/>
      <c r="E1" s="17"/>
      <c r="F1" s="17"/>
      <c r="G1" s="17"/>
      <c r="H1" s="93" t="s">
        <v>179</v>
      </c>
      <c r="I1" s="17"/>
      <c r="M1" s="17"/>
      <c r="O1" s="17"/>
      <c r="P1" s="19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20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</row>
    <row r="2" spans="1:55" s="100" customFormat="1" ht="9" customHeight="1" thickBot="1">
      <c r="A2" s="21"/>
      <c r="B2" s="21"/>
      <c r="C2" s="7"/>
      <c r="D2" s="6"/>
      <c r="E2" s="6"/>
      <c r="F2" s="6"/>
      <c r="G2" s="6"/>
      <c r="H2" s="6"/>
      <c r="I2" s="22"/>
      <c r="J2" s="23"/>
      <c r="K2" s="2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24"/>
      <c r="AL2" s="24"/>
      <c r="AM2" s="99"/>
      <c r="AN2" s="166" t="s">
        <v>10</v>
      </c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8"/>
    </row>
    <row r="3" spans="1:55" s="104" customFormat="1" ht="66" customHeight="1">
      <c r="A3" s="75"/>
      <c r="B3" s="76"/>
      <c r="C3" s="77"/>
      <c r="D3" s="78" t="s">
        <v>0</v>
      </c>
      <c r="E3" s="78" t="s">
        <v>1</v>
      </c>
      <c r="F3" s="79"/>
      <c r="G3" s="78" t="s">
        <v>2</v>
      </c>
      <c r="H3" s="26" t="s">
        <v>3</v>
      </c>
      <c r="I3" s="27" t="s">
        <v>4</v>
      </c>
      <c r="J3" s="159" t="s">
        <v>21</v>
      </c>
      <c r="K3" s="163" t="s">
        <v>24</v>
      </c>
      <c r="L3" s="162">
        <v>42806</v>
      </c>
      <c r="M3" s="158"/>
      <c r="N3" s="158">
        <v>42911</v>
      </c>
      <c r="O3" s="158"/>
      <c r="P3" s="157" t="s">
        <v>5</v>
      </c>
      <c r="Q3" s="157"/>
      <c r="R3" s="157" t="s">
        <v>7</v>
      </c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8">
        <v>43009</v>
      </c>
      <c r="AK3" s="169"/>
      <c r="AL3" s="25" t="s">
        <v>11</v>
      </c>
      <c r="AM3" s="25" t="s">
        <v>18</v>
      </c>
      <c r="AN3" s="101">
        <v>1</v>
      </c>
      <c r="AO3" s="102">
        <v>2</v>
      </c>
      <c r="AP3" s="102">
        <v>3</v>
      </c>
      <c r="AQ3" s="102">
        <v>4</v>
      </c>
      <c r="AR3" s="102">
        <v>5</v>
      </c>
      <c r="AS3" s="102">
        <v>6</v>
      </c>
      <c r="AT3" s="102">
        <v>7</v>
      </c>
      <c r="AU3" s="102">
        <v>8</v>
      </c>
      <c r="AV3" s="102">
        <v>9</v>
      </c>
      <c r="AW3" s="102">
        <v>10</v>
      </c>
      <c r="AX3" s="102">
        <v>11</v>
      </c>
      <c r="AY3" s="102">
        <v>12</v>
      </c>
      <c r="AZ3" s="102">
        <v>13</v>
      </c>
      <c r="BA3" s="103">
        <v>14</v>
      </c>
      <c r="BB3" s="25"/>
      <c r="BC3" s="25"/>
    </row>
    <row r="4" spans="1:55" s="109" customFormat="1" ht="16.5" customHeight="1" thickBot="1">
      <c r="A4" s="80"/>
      <c r="B4" s="28"/>
      <c r="C4" s="29"/>
      <c r="D4" s="30"/>
      <c r="E4" s="30"/>
      <c r="F4" s="31"/>
      <c r="G4" s="30"/>
      <c r="H4" s="32"/>
      <c r="I4" s="33"/>
      <c r="J4" s="160"/>
      <c r="K4" s="164"/>
      <c r="L4" s="34" t="s">
        <v>13</v>
      </c>
      <c r="M4" s="35" t="s">
        <v>14</v>
      </c>
      <c r="N4" s="38" t="s">
        <v>13</v>
      </c>
      <c r="O4" s="35" t="s">
        <v>14</v>
      </c>
      <c r="P4" s="38" t="s">
        <v>13</v>
      </c>
      <c r="Q4" s="37" t="s">
        <v>14</v>
      </c>
      <c r="R4" s="36" t="s">
        <v>13</v>
      </c>
      <c r="S4" s="35" t="s">
        <v>14</v>
      </c>
      <c r="T4" s="36" t="s">
        <v>13</v>
      </c>
      <c r="U4" s="37" t="s">
        <v>14</v>
      </c>
      <c r="V4" s="36" t="s">
        <v>13</v>
      </c>
      <c r="W4" s="35" t="s">
        <v>14</v>
      </c>
      <c r="X4" s="36" t="s">
        <v>13</v>
      </c>
      <c r="Y4" s="35" t="s">
        <v>14</v>
      </c>
      <c r="Z4" s="36" t="s">
        <v>13</v>
      </c>
      <c r="AA4" s="37" t="s">
        <v>14</v>
      </c>
      <c r="AB4" s="36" t="s">
        <v>13</v>
      </c>
      <c r="AC4" s="35" t="s">
        <v>14</v>
      </c>
      <c r="AD4" s="38" t="s">
        <v>13</v>
      </c>
      <c r="AE4" s="37" t="s">
        <v>14</v>
      </c>
      <c r="AF4" s="36" t="s">
        <v>13</v>
      </c>
      <c r="AG4" s="35" t="s">
        <v>14</v>
      </c>
      <c r="AH4" s="36" t="s">
        <v>13</v>
      </c>
      <c r="AI4" s="35" t="s">
        <v>14</v>
      </c>
      <c r="AJ4" s="36" t="s">
        <v>13</v>
      </c>
      <c r="AK4" s="81" t="s">
        <v>14</v>
      </c>
      <c r="AL4" s="25"/>
      <c r="AM4" s="105"/>
      <c r="AN4" s="106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8"/>
      <c r="BB4" s="105"/>
      <c r="BC4" s="105"/>
    </row>
    <row r="5" spans="1:55" s="109" customFormat="1" ht="16.5" customHeight="1" thickBot="1">
      <c r="A5" s="139"/>
      <c r="B5" s="140"/>
      <c r="C5" s="141"/>
      <c r="D5" s="142" t="s">
        <v>23</v>
      </c>
      <c r="E5" s="142"/>
      <c r="F5" s="143"/>
      <c r="G5" s="142"/>
      <c r="H5" s="144"/>
      <c r="I5" s="145"/>
      <c r="J5" s="161"/>
      <c r="K5" s="165"/>
      <c r="L5" s="134" t="s">
        <v>180</v>
      </c>
      <c r="M5" s="133"/>
      <c r="N5" s="134"/>
      <c r="O5" s="133"/>
      <c r="P5" s="134"/>
      <c r="Q5" s="133"/>
      <c r="R5" s="134"/>
      <c r="S5" s="133"/>
      <c r="T5" s="134"/>
      <c r="U5" s="133"/>
      <c r="V5" s="132"/>
      <c r="W5" s="133"/>
      <c r="X5" s="132"/>
      <c r="Y5" s="133"/>
      <c r="Z5" s="134"/>
      <c r="AA5" s="133"/>
      <c r="AB5" s="132"/>
      <c r="AC5" s="133"/>
      <c r="AD5" s="132"/>
      <c r="AE5" s="133"/>
      <c r="AF5" s="132"/>
      <c r="AG5" s="133"/>
      <c r="AH5" s="132"/>
      <c r="AI5" s="133"/>
      <c r="AJ5" s="134"/>
      <c r="AK5" s="133"/>
      <c r="AL5" s="25"/>
      <c r="AM5" s="105"/>
      <c r="AN5" s="106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8"/>
      <c r="BB5" s="105"/>
      <c r="BC5" s="105"/>
    </row>
    <row r="6" spans="1:55" s="97" customFormat="1" ht="24.95" customHeight="1">
      <c r="A6" s="110">
        <v>1</v>
      </c>
      <c r="B6" s="51"/>
      <c r="C6" s="112"/>
      <c r="D6" s="153" t="s">
        <v>328</v>
      </c>
      <c r="E6" s="113" t="s">
        <v>181</v>
      </c>
      <c r="F6" s="114"/>
      <c r="G6" s="153" t="s">
        <v>27</v>
      </c>
      <c r="H6" s="39" t="str">
        <f t="shared" ref="H6:H35" si="0">IF(COUNTA(AK6)&gt;0,IF(COUNTA(L6:AK6)&lt;classé,"Non","Oui"),"Non")</f>
        <v>Non</v>
      </c>
      <c r="I6" s="115">
        <f t="shared" ref="I6:I35" si="1">SUM(L6:AK6)-SUM(AN6:BA6)+K6</f>
        <v>100</v>
      </c>
      <c r="J6" s="116"/>
      <c r="K6" s="149">
        <f t="shared" ref="K6:K35" si="2">COUNTIF(L$5:AK$5,$D6)*4</f>
        <v>0</v>
      </c>
      <c r="L6" s="118">
        <v>50</v>
      </c>
      <c r="M6" s="119">
        <v>50</v>
      </c>
      <c r="N6" s="120"/>
      <c r="O6" s="119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20"/>
      <c r="AK6" s="119"/>
      <c r="AL6" s="4">
        <f t="shared" ref="AL6:AL35" si="3">MAX(L6:AK6)</f>
        <v>50</v>
      </c>
      <c r="AM6" s="5">
        <f t="shared" ref="AM6:AM24" si="4">COUNTA(L6:AK6)</f>
        <v>2</v>
      </c>
      <c r="AN6" s="94">
        <f t="shared" ref="AN6:BA15" si="5">IF($AM6&gt;Nbcourse+AN$3-1-$J6,LARGE($L6:$AK6,Nbcourse+AN$3-$J6),0)</f>
        <v>0</v>
      </c>
      <c r="AO6" s="4">
        <f t="shared" si="5"/>
        <v>0</v>
      </c>
      <c r="AP6" s="4">
        <f t="shared" si="5"/>
        <v>0</v>
      </c>
      <c r="AQ6" s="4">
        <f t="shared" si="5"/>
        <v>0</v>
      </c>
      <c r="AR6" s="4">
        <f t="shared" si="5"/>
        <v>0</v>
      </c>
      <c r="AS6" s="4">
        <f t="shared" si="5"/>
        <v>0</v>
      </c>
      <c r="AT6" s="4">
        <f t="shared" si="5"/>
        <v>0</v>
      </c>
      <c r="AU6" s="4">
        <f t="shared" si="5"/>
        <v>0</v>
      </c>
      <c r="AV6" s="4">
        <f t="shared" si="5"/>
        <v>0</v>
      </c>
      <c r="AW6" s="4">
        <f t="shared" si="5"/>
        <v>0</v>
      </c>
      <c r="AX6" s="4">
        <f t="shared" si="5"/>
        <v>0</v>
      </c>
      <c r="AY6" s="4">
        <f t="shared" si="5"/>
        <v>0</v>
      </c>
      <c r="AZ6" s="4">
        <f t="shared" si="5"/>
        <v>0</v>
      </c>
      <c r="BA6" s="95">
        <f t="shared" si="5"/>
        <v>0</v>
      </c>
      <c r="BB6" s="96"/>
      <c r="BC6" s="96"/>
    </row>
    <row r="7" spans="1:55" s="97" customFormat="1" ht="24.95" customHeight="1">
      <c r="A7" s="39">
        <f t="shared" ref="A7:A35" si="6">A6+1</f>
        <v>2</v>
      </c>
      <c r="B7" s="51"/>
      <c r="C7" s="56"/>
      <c r="D7" s="57"/>
      <c r="E7" s="57"/>
      <c r="F7" s="58"/>
      <c r="G7" s="131"/>
      <c r="H7" s="39" t="str">
        <f t="shared" si="0"/>
        <v>Non</v>
      </c>
      <c r="I7" s="14">
        <f t="shared" si="1"/>
        <v>0</v>
      </c>
      <c r="J7" s="117"/>
      <c r="K7" s="146">
        <f t="shared" si="2"/>
        <v>0</v>
      </c>
      <c r="L7" s="15"/>
      <c r="M7" s="16"/>
      <c r="N7" s="54"/>
      <c r="O7" s="16"/>
      <c r="P7" s="54"/>
      <c r="Q7" s="55"/>
      <c r="R7" s="59"/>
      <c r="S7" s="16"/>
      <c r="T7" s="59"/>
      <c r="U7" s="55"/>
      <c r="V7" s="59"/>
      <c r="W7" s="16"/>
      <c r="X7" s="59"/>
      <c r="Y7" s="16"/>
      <c r="Z7" s="59"/>
      <c r="AA7" s="55"/>
      <c r="AB7" s="59"/>
      <c r="AC7" s="16"/>
      <c r="AD7" s="54"/>
      <c r="AE7" s="55"/>
      <c r="AF7" s="59"/>
      <c r="AG7" s="16"/>
      <c r="AH7" s="59"/>
      <c r="AI7" s="16"/>
      <c r="AJ7" s="55"/>
      <c r="AK7" s="82"/>
      <c r="AL7" s="4">
        <f t="shared" si="3"/>
        <v>0</v>
      </c>
      <c r="AM7" s="5">
        <f t="shared" si="4"/>
        <v>0</v>
      </c>
      <c r="AN7" s="94">
        <f t="shared" si="5"/>
        <v>0</v>
      </c>
      <c r="AO7" s="4">
        <f t="shared" si="5"/>
        <v>0</v>
      </c>
      <c r="AP7" s="4">
        <f t="shared" si="5"/>
        <v>0</v>
      </c>
      <c r="AQ7" s="4">
        <f t="shared" si="5"/>
        <v>0</v>
      </c>
      <c r="AR7" s="4">
        <f t="shared" si="5"/>
        <v>0</v>
      </c>
      <c r="AS7" s="4">
        <f t="shared" si="5"/>
        <v>0</v>
      </c>
      <c r="AT7" s="4">
        <f t="shared" si="5"/>
        <v>0</v>
      </c>
      <c r="AU7" s="4">
        <f t="shared" si="5"/>
        <v>0</v>
      </c>
      <c r="AV7" s="4">
        <f t="shared" si="5"/>
        <v>0</v>
      </c>
      <c r="AW7" s="4">
        <f t="shared" si="5"/>
        <v>0</v>
      </c>
      <c r="AX7" s="4">
        <f t="shared" si="5"/>
        <v>0</v>
      </c>
      <c r="AY7" s="4">
        <f t="shared" si="5"/>
        <v>0</v>
      </c>
      <c r="AZ7" s="4">
        <f t="shared" si="5"/>
        <v>0</v>
      </c>
      <c r="BA7" s="95">
        <f t="shared" si="5"/>
        <v>0</v>
      </c>
      <c r="BB7" s="96"/>
      <c r="BC7" s="96"/>
    </row>
    <row r="8" spans="1:55" s="97" customFormat="1" ht="24.95" customHeight="1">
      <c r="A8" s="39">
        <f t="shared" si="6"/>
        <v>3</v>
      </c>
      <c r="B8" s="51"/>
      <c r="C8" s="56"/>
      <c r="D8" s="57"/>
      <c r="E8" s="57"/>
      <c r="F8" s="58"/>
      <c r="G8" s="151"/>
      <c r="H8" s="39" t="str">
        <f t="shared" si="0"/>
        <v>Non</v>
      </c>
      <c r="I8" s="14">
        <f t="shared" si="1"/>
        <v>0</v>
      </c>
      <c r="J8" s="117"/>
      <c r="K8" s="146">
        <f t="shared" si="2"/>
        <v>0</v>
      </c>
      <c r="L8" s="15"/>
      <c r="M8" s="16"/>
      <c r="N8" s="54"/>
      <c r="O8" s="16"/>
      <c r="P8" s="54"/>
      <c r="Q8" s="55"/>
      <c r="R8" s="59"/>
      <c r="S8" s="16"/>
      <c r="T8" s="59"/>
      <c r="U8" s="55"/>
      <c r="V8" s="59"/>
      <c r="W8" s="16"/>
      <c r="X8" s="59"/>
      <c r="Y8" s="16"/>
      <c r="Z8" s="59"/>
      <c r="AA8" s="55"/>
      <c r="AB8" s="59"/>
      <c r="AC8" s="16"/>
      <c r="AD8" s="54"/>
      <c r="AE8" s="55"/>
      <c r="AF8" s="59"/>
      <c r="AG8" s="16"/>
      <c r="AH8" s="59"/>
      <c r="AI8" s="16"/>
      <c r="AJ8" s="55"/>
      <c r="AK8" s="82"/>
      <c r="AL8" s="4">
        <f t="shared" si="3"/>
        <v>0</v>
      </c>
      <c r="AM8" s="5">
        <f t="shared" si="4"/>
        <v>0</v>
      </c>
      <c r="AN8" s="94">
        <f t="shared" si="5"/>
        <v>0</v>
      </c>
      <c r="AO8" s="4">
        <f t="shared" si="5"/>
        <v>0</v>
      </c>
      <c r="AP8" s="4">
        <f t="shared" si="5"/>
        <v>0</v>
      </c>
      <c r="AQ8" s="4">
        <f t="shared" si="5"/>
        <v>0</v>
      </c>
      <c r="AR8" s="4">
        <f t="shared" si="5"/>
        <v>0</v>
      </c>
      <c r="AS8" s="4">
        <f t="shared" si="5"/>
        <v>0</v>
      </c>
      <c r="AT8" s="4">
        <f t="shared" si="5"/>
        <v>0</v>
      </c>
      <c r="AU8" s="4">
        <f t="shared" si="5"/>
        <v>0</v>
      </c>
      <c r="AV8" s="4">
        <f t="shared" si="5"/>
        <v>0</v>
      </c>
      <c r="AW8" s="4">
        <f t="shared" si="5"/>
        <v>0</v>
      </c>
      <c r="AX8" s="4">
        <f t="shared" si="5"/>
        <v>0</v>
      </c>
      <c r="AY8" s="4">
        <f t="shared" si="5"/>
        <v>0</v>
      </c>
      <c r="AZ8" s="4">
        <f t="shared" si="5"/>
        <v>0</v>
      </c>
      <c r="BA8" s="95">
        <f t="shared" si="5"/>
        <v>0</v>
      </c>
      <c r="BB8" s="96"/>
      <c r="BC8" s="96"/>
    </row>
    <row r="9" spans="1:55" s="97" customFormat="1" ht="24.95" customHeight="1">
      <c r="A9" s="39">
        <f t="shared" si="6"/>
        <v>4</v>
      </c>
      <c r="B9" s="51"/>
      <c r="C9" s="52"/>
      <c r="D9" s="151"/>
      <c r="E9" s="57"/>
      <c r="F9" s="58"/>
      <c r="G9" s="151"/>
      <c r="H9" s="39" t="str">
        <f t="shared" si="0"/>
        <v>Non</v>
      </c>
      <c r="I9" s="14">
        <f t="shared" si="1"/>
        <v>0</v>
      </c>
      <c r="J9" s="117"/>
      <c r="K9" s="146">
        <f t="shared" si="2"/>
        <v>0</v>
      </c>
      <c r="L9" s="15"/>
      <c r="M9" s="16"/>
      <c r="N9" s="54"/>
      <c r="O9" s="16"/>
      <c r="P9" s="54"/>
      <c r="Q9" s="55"/>
      <c r="R9" s="59"/>
      <c r="S9" s="16"/>
      <c r="T9" s="59"/>
      <c r="U9" s="55"/>
      <c r="V9" s="59"/>
      <c r="W9" s="16"/>
      <c r="X9" s="59"/>
      <c r="Y9" s="16"/>
      <c r="Z9" s="59"/>
      <c r="AA9" s="55"/>
      <c r="AB9" s="59"/>
      <c r="AC9" s="16"/>
      <c r="AD9" s="54"/>
      <c r="AE9" s="55"/>
      <c r="AF9" s="59"/>
      <c r="AG9" s="16"/>
      <c r="AH9" s="59"/>
      <c r="AI9" s="16"/>
      <c r="AJ9" s="55"/>
      <c r="AK9" s="82"/>
      <c r="AL9" s="4">
        <f t="shared" si="3"/>
        <v>0</v>
      </c>
      <c r="AM9" s="5">
        <f t="shared" si="4"/>
        <v>0</v>
      </c>
      <c r="AN9" s="94">
        <f t="shared" si="5"/>
        <v>0</v>
      </c>
      <c r="AO9" s="4">
        <f t="shared" si="5"/>
        <v>0</v>
      </c>
      <c r="AP9" s="4">
        <f t="shared" si="5"/>
        <v>0</v>
      </c>
      <c r="AQ9" s="4">
        <f t="shared" si="5"/>
        <v>0</v>
      </c>
      <c r="AR9" s="4">
        <f t="shared" si="5"/>
        <v>0</v>
      </c>
      <c r="AS9" s="4">
        <f t="shared" si="5"/>
        <v>0</v>
      </c>
      <c r="AT9" s="4">
        <f t="shared" si="5"/>
        <v>0</v>
      </c>
      <c r="AU9" s="4">
        <f t="shared" si="5"/>
        <v>0</v>
      </c>
      <c r="AV9" s="4">
        <f t="shared" si="5"/>
        <v>0</v>
      </c>
      <c r="AW9" s="4">
        <f t="shared" si="5"/>
        <v>0</v>
      </c>
      <c r="AX9" s="4">
        <f t="shared" si="5"/>
        <v>0</v>
      </c>
      <c r="AY9" s="4">
        <f t="shared" si="5"/>
        <v>0</v>
      </c>
      <c r="AZ9" s="4">
        <f t="shared" si="5"/>
        <v>0</v>
      </c>
      <c r="BA9" s="95">
        <f t="shared" si="5"/>
        <v>0</v>
      </c>
      <c r="BB9" s="96"/>
      <c r="BC9" s="96"/>
    </row>
    <row r="10" spans="1:55" s="97" customFormat="1" ht="24.95" customHeight="1">
      <c r="A10" s="39">
        <f t="shared" si="6"/>
        <v>5</v>
      </c>
      <c r="B10" s="51"/>
      <c r="C10" s="56"/>
      <c r="D10" s="57"/>
      <c r="E10" s="57"/>
      <c r="F10" s="58"/>
      <c r="G10" s="57"/>
      <c r="H10" s="39" t="str">
        <f t="shared" si="0"/>
        <v>Non</v>
      </c>
      <c r="I10" s="14">
        <f t="shared" si="1"/>
        <v>0</v>
      </c>
      <c r="J10" s="117"/>
      <c r="K10" s="146">
        <f t="shared" si="2"/>
        <v>0</v>
      </c>
      <c r="L10" s="15"/>
      <c r="M10" s="16"/>
      <c r="N10" s="54"/>
      <c r="O10" s="16"/>
      <c r="P10" s="54"/>
      <c r="Q10" s="55"/>
      <c r="R10" s="59"/>
      <c r="S10" s="16"/>
      <c r="T10" s="59"/>
      <c r="U10" s="55"/>
      <c r="V10" s="59"/>
      <c r="W10" s="16"/>
      <c r="X10" s="59"/>
      <c r="Y10" s="16"/>
      <c r="Z10" s="59"/>
      <c r="AA10" s="55"/>
      <c r="AB10" s="59"/>
      <c r="AC10" s="16"/>
      <c r="AD10" s="54"/>
      <c r="AE10" s="55"/>
      <c r="AF10" s="59"/>
      <c r="AG10" s="16"/>
      <c r="AH10" s="59"/>
      <c r="AI10" s="16"/>
      <c r="AJ10" s="55"/>
      <c r="AK10" s="82"/>
      <c r="AL10" s="4">
        <f t="shared" si="3"/>
        <v>0</v>
      </c>
      <c r="AM10" s="5">
        <f t="shared" si="4"/>
        <v>0</v>
      </c>
      <c r="AN10" s="94">
        <f t="shared" si="5"/>
        <v>0</v>
      </c>
      <c r="AO10" s="4">
        <f t="shared" si="5"/>
        <v>0</v>
      </c>
      <c r="AP10" s="4">
        <f t="shared" si="5"/>
        <v>0</v>
      </c>
      <c r="AQ10" s="4">
        <f t="shared" si="5"/>
        <v>0</v>
      </c>
      <c r="AR10" s="4">
        <f t="shared" si="5"/>
        <v>0</v>
      </c>
      <c r="AS10" s="4">
        <f t="shared" si="5"/>
        <v>0</v>
      </c>
      <c r="AT10" s="4">
        <f t="shared" si="5"/>
        <v>0</v>
      </c>
      <c r="AU10" s="4">
        <f t="shared" si="5"/>
        <v>0</v>
      </c>
      <c r="AV10" s="4">
        <f t="shared" si="5"/>
        <v>0</v>
      </c>
      <c r="AW10" s="4">
        <f t="shared" si="5"/>
        <v>0</v>
      </c>
      <c r="AX10" s="4">
        <f t="shared" si="5"/>
        <v>0</v>
      </c>
      <c r="AY10" s="4">
        <f t="shared" si="5"/>
        <v>0</v>
      </c>
      <c r="AZ10" s="4">
        <f t="shared" si="5"/>
        <v>0</v>
      </c>
      <c r="BA10" s="95">
        <f t="shared" si="5"/>
        <v>0</v>
      </c>
      <c r="BB10" s="96"/>
      <c r="BC10" s="96"/>
    </row>
    <row r="11" spans="1:55" s="97" customFormat="1" ht="24.95" customHeight="1">
      <c r="A11" s="39">
        <f t="shared" si="6"/>
        <v>6</v>
      </c>
      <c r="B11" s="51"/>
      <c r="C11" s="56"/>
      <c r="D11" s="57"/>
      <c r="E11" s="57"/>
      <c r="F11" s="58"/>
      <c r="G11" s="57"/>
      <c r="H11" s="39" t="str">
        <f t="shared" si="0"/>
        <v>Non</v>
      </c>
      <c r="I11" s="14">
        <f t="shared" si="1"/>
        <v>0</v>
      </c>
      <c r="J11" s="117"/>
      <c r="K11" s="146">
        <f t="shared" si="2"/>
        <v>0</v>
      </c>
      <c r="L11" s="15"/>
      <c r="M11" s="16"/>
      <c r="N11" s="54"/>
      <c r="O11" s="16"/>
      <c r="P11" s="54"/>
      <c r="Q11" s="55"/>
      <c r="R11" s="59"/>
      <c r="S11" s="16"/>
      <c r="T11" s="59"/>
      <c r="U11" s="55"/>
      <c r="V11" s="59"/>
      <c r="W11" s="16"/>
      <c r="X11" s="59"/>
      <c r="Y11" s="16"/>
      <c r="Z11" s="59"/>
      <c r="AA11" s="55"/>
      <c r="AB11" s="59"/>
      <c r="AC11" s="16"/>
      <c r="AD11" s="54"/>
      <c r="AE11" s="55"/>
      <c r="AF11" s="59"/>
      <c r="AG11" s="16"/>
      <c r="AH11" s="59"/>
      <c r="AI11" s="16"/>
      <c r="AJ11" s="55"/>
      <c r="AK11" s="82"/>
      <c r="AL11" s="4">
        <f t="shared" si="3"/>
        <v>0</v>
      </c>
      <c r="AM11" s="5">
        <f t="shared" si="4"/>
        <v>0</v>
      </c>
      <c r="AN11" s="94">
        <f t="shared" si="5"/>
        <v>0</v>
      </c>
      <c r="AO11" s="4">
        <f t="shared" si="5"/>
        <v>0</v>
      </c>
      <c r="AP11" s="4">
        <f t="shared" si="5"/>
        <v>0</v>
      </c>
      <c r="AQ11" s="4">
        <f t="shared" si="5"/>
        <v>0</v>
      </c>
      <c r="AR11" s="4">
        <f t="shared" si="5"/>
        <v>0</v>
      </c>
      <c r="AS11" s="4">
        <f t="shared" si="5"/>
        <v>0</v>
      </c>
      <c r="AT11" s="4">
        <f t="shared" si="5"/>
        <v>0</v>
      </c>
      <c r="AU11" s="4">
        <f t="shared" si="5"/>
        <v>0</v>
      </c>
      <c r="AV11" s="4">
        <f t="shared" si="5"/>
        <v>0</v>
      </c>
      <c r="AW11" s="4">
        <f t="shared" si="5"/>
        <v>0</v>
      </c>
      <c r="AX11" s="4">
        <f t="shared" si="5"/>
        <v>0</v>
      </c>
      <c r="AY11" s="4">
        <f t="shared" si="5"/>
        <v>0</v>
      </c>
      <c r="AZ11" s="4">
        <f t="shared" si="5"/>
        <v>0</v>
      </c>
      <c r="BA11" s="95">
        <f t="shared" si="5"/>
        <v>0</v>
      </c>
      <c r="BB11" s="96"/>
      <c r="BC11" s="96"/>
    </row>
    <row r="12" spans="1:55" s="97" customFormat="1" ht="24.95" customHeight="1">
      <c r="A12" s="39">
        <f t="shared" si="6"/>
        <v>7</v>
      </c>
      <c r="B12" s="51"/>
      <c r="C12" s="52"/>
      <c r="D12" s="57"/>
      <c r="E12" s="57"/>
      <c r="F12" s="58"/>
      <c r="G12" s="57"/>
      <c r="H12" s="39" t="str">
        <f t="shared" si="0"/>
        <v>Non</v>
      </c>
      <c r="I12" s="14">
        <f t="shared" si="1"/>
        <v>0</v>
      </c>
      <c r="J12" s="117"/>
      <c r="K12" s="146">
        <f t="shared" si="2"/>
        <v>0</v>
      </c>
      <c r="L12" s="15"/>
      <c r="M12" s="16"/>
      <c r="N12" s="54"/>
      <c r="O12" s="16"/>
      <c r="P12" s="54"/>
      <c r="Q12" s="55"/>
      <c r="R12" s="59"/>
      <c r="S12" s="16"/>
      <c r="T12" s="59"/>
      <c r="U12" s="55"/>
      <c r="V12" s="59"/>
      <c r="W12" s="16"/>
      <c r="X12" s="59"/>
      <c r="Y12" s="16"/>
      <c r="Z12" s="59"/>
      <c r="AA12" s="55"/>
      <c r="AB12" s="59"/>
      <c r="AC12" s="16"/>
      <c r="AD12" s="54"/>
      <c r="AE12" s="55"/>
      <c r="AF12" s="59"/>
      <c r="AG12" s="16"/>
      <c r="AH12" s="59"/>
      <c r="AI12" s="16"/>
      <c r="AJ12" s="55"/>
      <c r="AK12" s="82"/>
      <c r="AL12" s="4">
        <f t="shared" si="3"/>
        <v>0</v>
      </c>
      <c r="AM12" s="5">
        <f t="shared" si="4"/>
        <v>0</v>
      </c>
      <c r="AN12" s="94">
        <f t="shared" si="5"/>
        <v>0</v>
      </c>
      <c r="AO12" s="4">
        <f t="shared" si="5"/>
        <v>0</v>
      </c>
      <c r="AP12" s="4">
        <f t="shared" si="5"/>
        <v>0</v>
      </c>
      <c r="AQ12" s="4">
        <f t="shared" si="5"/>
        <v>0</v>
      </c>
      <c r="AR12" s="4">
        <f t="shared" si="5"/>
        <v>0</v>
      </c>
      <c r="AS12" s="4">
        <f t="shared" si="5"/>
        <v>0</v>
      </c>
      <c r="AT12" s="4">
        <f t="shared" si="5"/>
        <v>0</v>
      </c>
      <c r="AU12" s="4">
        <f t="shared" si="5"/>
        <v>0</v>
      </c>
      <c r="AV12" s="4">
        <f t="shared" si="5"/>
        <v>0</v>
      </c>
      <c r="AW12" s="4">
        <f t="shared" si="5"/>
        <v>0</v>
      </c>
      <c r="AX12" s="4">
        <f t="shared" si="5"/>
        <v>0</v>
      </c>
      <c r="AY12" s="4">
        <f t="shared" si="5"/>
        <v>0</v>
      </c>
      <c r="AZ12" s="4">
        <f t="shared" si="5"/>
        <v>0</v>
      </c>
      <c r="BA12" s="95">
        <f t="shared" si="5"/>
        <v>0</v>
      </c>
      <c r="BB12" s="96"/>
      <c r="BC12" s="96"/>
    </row>
    <row r="13" spans="1:55" s="97" customFormat="1" ht="24.95" customHeight="1">
      <c r="A13" s="39">
        <f t="shared" si="6"/>
        <v>8</v>
      </c>
      <c r="B13" s="51"/>
      <c r="C13" s="52"/>
      <c r="D13" s="57"/>
      <c r="E13" s="57"/>
      <c r="F13" s="58"/>
      <c r="G13" s="57"/>
      <c r="H13" s="39" t="str">
        <f t="shared" si="0"/>
        <v>Non</v>
      </c>
      <c r="I13" s="14">
        <f t="shared" si="1"/>
        <v>0</v>
      </c>
      <c r="J13" s="117"/>
      <c r="K13" s="146">
        <f t="shared" si="2"/>
        <v>0</v>
      </c>
      <c r="L13" s="15"/>
      <c r="M13" s="16"/>
      <c r="N13" s="54"/>
      <c r="O13" s="16"/>
      <c r="P13" s="54"/>
      <c r="Q13" s="55"/>
      <c r="R13" s="59"/>
      <c r="S13" s="16"/>
      <c r="T13" s="59"/>
      <c r="U13" s="55"/>
      <c r="V13" s="59"/>
      <c r="W13" s="16"/>
      <c r="X13" s="59"/>
      <c r="Y13" s="16"/>
      <c r="Z13" s="59"/>
      <c r="AA13" s="55"/>
      <c r="AB13" s="59"/>
      <c r="AC13" s="16"/>
      <c r="AD13" s="54"/>
      <c r="AE13" s="55"/>
      <c r="AF13" s="59"/>
      <c r="AG13" s="16"/>
      <c r="AH13" s="59"/>
      <c r="AI13" s="16"/>
      <c r="AJ13" s="55"/>
      <c r="AK13" s="82"/>
      <c r="AL13" s="4">
        <f t="shared" si="3"/>
        <v>0</v>
      </c>
      <c r="AM13" s="5">
        <f t="shared" si="4"/>
        <v>0</v>
      </c>
      <c r="AN13" s="94">
        <f t="shared" si="5"/>
        <v>0</v>
      </c>
      <c r="AO13" s="4">
        <f t="shared" si="5"/>
        <v>0</v>
      </c>
      <c r="AP13" s="4">
        <f t="shared" si="5"/>
        <v>0</v>
      </c>
      <c r="AQ13" s="4">
        <f t="shared" si="5"/>
        <v>0</v>
      </c>
      <c r="AR13" s="4">
        <f t="shared" si="5"/>
        <v>0</v>
      </c>
      <c r="AS13" s="4">
        <f t="shared" si="5"/>
        <v>0</v>
      </c>
      <c r="AT13" s="4">
        <f t="shared" si="5"/>
        <v>0</v>
      </c>
      <c r="AU13" s="4">
        <f t="shared" si="5"/>
        <v>0</v>
      </c>
      <c r="AV13" s="4">
        <f t="shared" si="5"/>
        <v>0</v>
      </c>
      <c r="AW13" s="4">
        <f t="shared" si="5"/>
        <v>0</v>
      </c>
      <c r="AX13" s="4">
        <f t="shared" si="5"/>
        <v>0</v>
      </c>
      <c r="AY13" s="4">
        <f t="shared" si="5"/>
        <v>0</v>
      </c>
      <c r="AZ13" s="4">
        <f t="shared" si="5"/>
        <v>0</v>
      </c>
      <c r="BA13" s="95">
        <f t="shared" si="5"/>
        <v>0</v>
      </c>
      <c r="BB13" s="96"/>
      <c r="BC13" s="96"/>
    </row>
    <row r="14" spans="1:55" s="97" customFormat="1" ht="24.95" customHeight="1">
      <c r="A14" s="39">
        <f t="shared" si="6"/>
        <v>9</v>
      </c>
      <c r="B14" s="51"/>
      <c r="C14" s="52"/>
      <c r="D14" s="57"/>
      <c r="E14" s="57"/>
      <c r="F14" s="58"/>
      <c r="G14" s="57"/>
      <c r="H14" s="39" t="str">
        <f t="shared" si="0"/>
        <v>Non</v>
      </c>
      <c r="I14" s="14">
        <f t="shared" si="1"/>
        <v>0</v>
      </c>
      <c r="J14" s="117"/>
      <c r="K14" s="146">
        <f t="shared" si="2"/>
        <v>0</v>
      </c>
      <c r="L14" s="15"/>
      <c r="M14" s="16"/>
      <c r="N14" s="54"/>
      <c r="O14" s="16"/>
      <c r="P14" s="54"/>
      <c r="Q14" s="55"/>
      <c r="R14" s="59"/>
      <c r="S14" s="16"/>
      <c r="T14" s="59"/>
      <c r="U14" s="55"/>
      <c r="V14" s="59"/>
      <c r="W14" s="16"/>
      <c r="X14" s="59"/>
      <c r="Y14" s="16"/>
      <c r="Z14" s="59"/>
      <c r="AA14" s="55"/>
      <c r="AB14" s="59"/>
      <c r="AC14" s="16"/>
      <c r="AD14" s="54"/>
      <c r="AE14" s="55"/>
      <c r="AF14" s="59"/>
      <c r="AG14" s="16"/>
      <c r="AH14" s="59"/>
      <c r="AI14" s="16"/>
      <c r="AJ14" s="55"/>
      <c r="AK14" s="82"/>
      <c r="AL14" s="4">
        <f t="shared" si="3"/>
        <v>0</v>
      </c>
      <c r="AM14" s="5">
        <f t="shared" si="4"/>
        <v>0</v>
      </c>
      <c r="AN14" s="94">
        <f t="shared" si="5"/>
        <v>0</v>
      </c>
      <c r="AO14" s="4">
        <f t="shared" si="5"/>
        <v>0</v>
      </c>
      <c r="AP14" s="4">
        <f t="shared" si="5"/>
        <v>0</v>
      </c>
      <c r="AQ14" s="4">
        <f t="shared" si="5"/>
        <v>0</v>
      </c>
      <c r="AR14" s="4">
        <f t="shared" si="5"/>
        <v>0</v>
      </c>
      <c r="AS14" s="4">
        <f t="shared" si="5"/>
        <v>0</v>
      </c>
      <c r="AT14" s="4">
        <f t="shared" si="5"/>
        <v>0</v>
      </c>
      <c r="AU14" s="4">
        <f t="shared" si="5"/>
        <v>0</v>
      </c>
      <c r="AV14" s="4">
        <f t="shared" si="5"/>
        <v>0</v>
      </c>
      <c r="AW14" s="4">
        <f t="shared" si="5"/>
        <v>0</v>
      </c>
      <c r="AX14" s="4">
        <f t="shared" si="5"/>
        <v>0</v>
      </c>
      <c r="AY14" s="4">
        <f t="shared" si="5"/>
        <v>0</v>
      </c>
      <c r="AZ14" s="4">
        <f t="shared" si="5"/>
        <v>0</v>
      </c>
      <c r="BA14" s="95">
        <f t="shared" si="5"/>
        <v>0</v>
      </c>
      <c r="BB14" s="96"/>
      <c r="BC14" s="96"/>
    </row>
    <row r="15" spans="1:55" s="97" customFormat="1" ht="24.95" customHeight="1">
      <c r="A15" s="39">
        <f t="shared" si="6"/>
        <v>10</v>
      </c>
      <c r="B15" s="51"/>
      <c r="C15" s="56"/>
      <c r="D15" s="57"/>
      <c r="E15" s="57"/>
      <c r="F15" s="58"/>
      <c r="G15" s="57"/>
      <c r="H15" s="39" t="str">
        <f t="shared" si="0"/>
        <v>Non</v>
      </c>
      <c r="I15" s="14">
        <f t="shared" si="1"/>
        <v>0</v>
      </c>
      <c r="J15" s="117"/>
      <c r="K15" s="146">
        <f t="shared" si="2"/>
        <v>0</v>
      </c>
      <c r="L15" s="15"/>
      <c r="M15" s="16"/>
      <c r="N15" s="54"/>
      <c r="O15" s="16"/>
      <c r="P15" s="54"/>
      <c r="Q15" s="55"/>
      <c r="R15" s="59"/>
      <c r="S15" s="16"/>
      <c r="T15" s="59"/>
      <c r="U15" s="55"/>
      <c r="V15" s="59"/>
      <c r="W15" s="16"/>
      <c r="X15" s="59"/>
      <c r="Y15" s="16"/>
      <c r="Z15" s="59"/>
      <c r="AA15" s="55"/>
      <c r="AB15" s="59"/>
      <c r="AC15" s="16"/>
      <c r="AD15" s="54"/>
      <c r="AE15" s="55"/>
      <c r="AF15" s="59"/>
      <c r="AG15" s="16"/>
      <c r="AH15" s="59"/>
      <c r="AI15" s="16"/>
      <c r="AJ15" s="55"/>
      <c r="AK15" s="82"/>
      <c r="AL15" s="4">
        <f t="shared" si="3"/>
        <v>0</v>
      </c>
      <c r="AM15" s="5">
        <f t="shared" si="4"/>
        <v>0</v>
      </c>
      <c r="AN15" s="94">
        <f t="shared" si="5"/>
        <v>0</v>
      </c>
      <c r="AO15" s="4">
        <f t="shared" si="5"/>
        <v>0</v>
      </c>
      <c r="AP15" s="4">
        <f t="shared" si="5"/>
        <v>0</v>
      </c>
      <c r="AQ15" s="4">
        <f t="shared" si="5"/>
        <v>0</v>
      </c>
      <c r="AR15" s="4">
        <f t="shared" si="5"/>
        <v>0</v>
      </c>
      <c r="AS15" s="4">
        <f t="shared" si="5"/>
        <v>0</v>
      </c>
      <c r="AT15" s="4">
        <f t="shared" si="5"/>
        <v>0</v>
      </c>
      <c r="AU15" s="4">
        <f t="shared" si="5"/>
        <v>0</v>
      </c>
      <c r="AV15" s="4">
        <f t="shared" si="5"/>
        <v>0</v>
      </c>
      <c r="AW15" s="4">
        <f t="shared" si="5"/>
        <v>0</v>
      </c>
      <c r="AX15" s="4">
        <f t="shared" si="5"/>
        <v>0</v>
      </c>
      <c r="AY15" s="4">
        <f t="shared" si="5"/>
        <v>0</v>
      </c>
      <c r="AZ15" s="4">
        <f t="shared" si="5"/>
        <v>0</v>
      </c>
      <c r="BA15" s="95">
        <f t="shared" si="5"/>
        <v>0</v>
      </c>
      <c r="BB15" s="96"/>
      <c r="BC15" s="96"/>
    </row>
    <row r="16" spans="1:55" s="97" customFormat="1" ht="24.95" customHeight="1">
      <c r="A16" s="62">
        <f t="shared" si="6"/>
        <v>11</v>
      </c>
      <c r="B16" s="51"/>
      <c r="C16" s="129"/>
      <c r="D16" s="57"/>
      <c r="E16" s="57"/>
      <c r="F16" s="58"/>
      <c r="G16" s="57"/>
      <c r="H16" s="39" t="str">
        <f t="shared" si="0"/>
        <v>Non</v>
      </c>
      <c r="I16" s="63">
        <f t="shared" si="1"/>
        <v>0</v>
      </c>
      <c r="J16" s="124"/>
      <c r="K16" s="146">
        <f t="shared" si="2"/>
        <v>0</v>
      </c>
      <c r="L16" s="70"/>
      <c r="M16" s="64"/>
      <c r="N16" s="65"/>
      <c r="O16" s="64"/>
      <c r="P16" s="65"/>
      <c r="Q16" s="66"/>
      <c r="R16" s="67"/>
      <c r="S16" s="64"/>
      <c r="T16" s="67"/>
      <c r="U16" s="66"/>
      <c r="V16" s="67"/>
      <c r="W16" s="64"/>
      <c r="X16" s="67"/>
      <c r="Y16" s="64"/>
      <c r="Z16" s="67"/>
      <c r="AA16" s="66"/>
      <c r="AB16" s="67"/>
      <c r="AC16" s="64"/>
      <c r="AD16" s="65"/>
      <c r="AE16" s="66"/>
      <c r="AF16" s="67"/>
      <c r="AG16" s="64"/>
      <c r="AH16" s="67"/>
      <c r="AI16" s="64"/>
      <c r="AJ16" s="66"/>
      <c r="AK16" s="83"/>
      <c r="AL16" s="4">
        <f t="shared" si="3"/>
        <v>0</v>
      </c>
      <c r="AM16" s="5">
        <f t="shared" si="4"/>
        <v>0</v>
      </c>
      <c r="AN16" s="94">
        <f t="shared" ref="AN16:BA33" si="7">IF($AM16&gt;Nbcourse+AN$3-1-$J16,LARGE($L16:$AK16,Nbcourse+AN$3-$J16),0)</f>
        <v>0</v>
      </c>
      <c r="AO16" s="4">
        <f t="shared" si="7"/>
        <v>0</v>
      </c>
      <c r="AP16" s="4">
        <f t="shared" si="7"/>
        <v>0</v>
      </c>
      <c r="AQ16" s="4">
        <f t="shared" si="7"/>
        <v>0</v>
      </c>
      <c r="AR16" s="4">
        <f t="shared" si="7"/>
        <v>0</v>
      </c>
      <c r="AS16" s="4">
        <f t="shared" si="7"/>
        <v>0</v>
      </c>
      <c r="AT16" s="4">
        <f t="shared" si="7"/>
        <v>0</v>
      </c>
      <c r="AU16" s="4">
        <f t="shared" si="7"/>
        <v>0</v>
      </c>
      <c r="AV16" s="4">
        <f t="shared" si="7"/>
        <v>0</v>
      </c>
      <c r="AW16" s="4">
        <f t="shared" si="7"/>
        <v>0</v>
      </c>
      <c r="AX16" s="4">
        <f t="shared" si="7"/>
        <v>0</v>
      </c>
      <c r="AY16" s="4">
        <f t="shared" si="7"/>
        <v>0</v>
      </c>
      <c r="AZ16" s="4">
        <f t="shared" si="7"/>
        <v>0</v>
      </c>
      <c r="BA16" s="95">
        <f t="shared" si="7"/>
        <v>0</v>
      </c>
      <c r="BB16" s="96"/>
      <c r="BC16" s="96"/>
    </row>
    <row r="17" spans="1:55" s="97" customFormat="1" ht="24.95" customHeight="1">
      <c r="A17" s="39">
        <f t="shared" si="6"/>
        <v>12</v>
      </c>
      <c r="B17" s="51"/>
      <c r="C17" s="56"/>
      <c r="D17" s="57"/>
      <c r="E17" s="57"/>
      <c r="F17" s="58"/>
      <c r="G17" s="57"/>
      <c r="H17" s="39" t="str">
        <f t="shared" si="0"/>
        <v>Non</v>
      </c>
      <c r="I17" s="14">
        <f t="shared" si="1"/>
        <v>0</v>
      </c>
      <c r="J17" s="117"/>
      <c r="K17" s="146">
        <f t="shared" si="2"/>
        <v>0</v>
      </c>
      <c r="L17" s="15"/>
      <c r="M17" s="16"/>
      <c r="N17" s="54"/>
      <c r="O17" s="16"/>
      <c r="P17" s="54"/>
      <c r="Q17" s="55"/>
      <c r="R17" s="59"/>
      <c r="S17" s="16"/>
      <c r="T17" s="59"/>
      <c r="U17" s="55"/>
      <c r="V17" s="59"/>
      <c r="W17" s="16"/>
      <c r="X17" s="59"/>
      <c r="Y17" s="16"/>
      <c r="Z17" s="59"/>
      <c r="AA17" s="55"/>
      <c r="AB17" s="59"/>
      <c r="AC17" s="16"/>
      <c r="AD17" s="54"/>
      <c r="AE17" s="55"/>
      <c r="AF17" s="59"/>
      <c r="AG17" s="16"/>
      <c r="AH17" s="59"/>
      <c r="AI17" s="16"/>
      <c r="AJ17" s="55"/>
      <c r="AK17" s="82"/>
      <c r="AL17" s="4">
        <f t="shared" si="3"/>
        <v>0</v>
      </c>
      <c r="AM17" s="5">
        <f t="shared" si="4"/>
        <v>0</v>
      </c>
      <c r="AN17" s="94">
        <f t="shared" si="7"/>
        <v>0</v>
      </c>
      <c r="AO17" s="4">
        <f t="shared" si="7"/>
        <v>0</v>
      </c>
      <c r="AP17" s="4">
        <f t="shared" si="7"/>
        <v>0</v>
      </c>
      <c r="AQ17" s="4">
        <f t="shared" si="7"/>
        <v>0</v>
      </c>
      <c r="AR17" s="4">
        <f t="shared" si="7"/>
        <v>0</v>
      </c>
      <c r="AS17" s="4">
        <f t="shared" si="7"/>
        <v>0</v>
      </c>
      <c r="AT17" s="4">
        <f t="shared" si="7"/>
        <v>0</v>
      </c>
      <c r="AU17" s="4">
        <f t="shared" si="7"/>
        <v>0</v>
      </c>
      <c r="AV17" s="4">
        <f t="shared" si="7"/>
        <v>0</v>
      </c>
      <c r="AW17" s="4">
        <f t="shared" si="7"/>
        <v>0</v>
      </c>
      <c r="AX17" s="4">
        <f t="shared" si="7"/>
        <v>0</v>
      </c>
      <c r="AY17" s="4">
        <f t="shared" si="7"/>
        <v>0</v>
      </c>
      <c r="AZ17" s="4">
        <f t="shared" si="7"/>
        <v>0</v>
      </c>
      <c r="BA17" s="95">
        <f t="shared" si="7"/>
        <v>0</v>
      </c>
      <c r="BB17" s="96"/>
      <c r="BC17" s="96"/>
    </row>
    <row r="18" spans="1:55" s="97" customFormat="1" ht="24.95" customHeight="1">
      <c r="A18" s="39">
        <f t="shared" si="6"/>
        <v>13</v>
      </c>
      <c r="B18" s="51"/>
      <c r="C18" s="56"/>
      <c r="D18" s="57"/>
      <c r="E18" s="57"/>
      <c r="F18" s="58"/>
      <c r="G18" s="57"/>
      <c r="H18" s="39" t="str">
        <f t="shared" si="0"/>
        <v>Non</v>
      </c>
      <c r="I18" s="14">
        <f t="shared" si="1"/>
        <v>0</v>
      </c>
      <c r="J18" s="117"/>
      <c r="K18" s="146">
        <f t="shared" si="2"/>
        <v>0</v>
      </c>
      <c r="L18" s="15"/>
      <c r="M18" s="16"/>
      <c r="N18" s="54"/>
      <c r="O18" s="16"/>
      <c r="P18" s="54"/>
      <c r="Q18" s="55"/>
      <c r="R18" s="59"/>
      <c r="S18" s="16"/>
      <c r="T18" s="59"/>
      <c r="U18" s="55"/>
      <c r="V18" s="59"/>
      <c r="W18" s="16"/>
      <c r="X18" s="59"/>
      <c r="Y18" s="16"/>
      <c r="Z18" s="59"/>
      <c r="AA18" s="55"/>
      <c r="AB18" s="59"/>
      <c r="AC18" s="16"/>
      <c r="AD18" s="54"/>
      <c r="AE18" s="55"/>
      <c r="AF18" s="59"/>
      <c r="AG18" s="16"/>
      <c r="AH18" s="59"/>
      <c r="AI18" s="16"/>
      <c r="AJ18" s="55"/>
      <c r="AK18" s="82"/>
      <c r="AL18" s="4">
        <f t="shared" si="3"/>
        <v>0</v>
      </c>
      <c r="AM18" s="5">
        <f t="shared" si="4"/>
        <v>0</v>
      </c>
      <c r="AN18" s="94">
        <f t="shared" si="7"/>
        <v>0</v>
      </c>
      <c r="AO18" s="4">
        <f t="shared" si="7"/>
        <v>0</v>
      </c>
      <c r="AP18" s="4">
        <f t="shared" si="7"/>
        <v>0</v>
      </c>
      <c r="AQ18" s="4">
        <f t="shared" si="7"/>
        <v>0</v>
      </c>
      <c r="AR18" s="4">
        <f t="shared" si="7"/>
        <v>0</v>
      </c>
      <c r="AS18" s="4">
        <f t="shared" si="7"/>
        <v>0</v>
      </c>
      <c r="AT18" s="4">
        <f t="shared" si="7"/>
        <v>0</v>
      </c>
      <c r="AU18" s="4">
        <f t="shared" si="7"/>
        <v>0</v>
      </c>
      <c r="AV18" s="4">
        <f t="shared" si="7"/>
        <v>0</v>
      </c>
      <c r="AW18" s="4">
        <f t="shared" si="7"/>
        <v>0</v>
      </c>
      <c r="AX18" s="4">
        <f t="shared" si="7"/>
        <v>0</v>
      </c>
      <c r="AY18" s="4">
        <f t="shared" si="7"/>
        <v>0</v>
      </c>
      <c r="AZ18" s="4">
        <f t="shared" si="7"/>
        <v>0</v>
      </c>
      <c r="BA18" s="95">
        <f t="shared" si="7"/>
        <v>0</v>
      </c>
      <c r="BB18" s="96"/>
      <c r="BC18" s="96"/>
    </row>
    <row r="19" spans="1:55" s="97" customFormat="1" ht="24.95" customHeight="1">
      <c r="A19" s="39">
        <f t="shared" si="6"/>
        <v>14</v>
      </c>
      <c r="B19" s="51"/>
      <c r="C19" s="56"/>
      <c r="D19" s="57"/>
      <c r="E19" s="57"/>
      <c r="F19" s="58"/>
      <c r="G19" s="57"/>
      <c r="H19" s="39" t="str">
        <f t="shared" si="0"/>
        <v>Non</v>
      </c>
      <c r="I19" s="14">
        <f t="shared" si="1"/>
        <v>0</v>
      </c>
      <c r="J19" s="117"/>
      <c r="K19" s="146">
        <f t="shared" si="2"/>
        <v>0</v>
      </c>
      <c r="L19" s="15"/>
      <c r="M19" s="16"/>
      <c r="N19" s="54"/>
      <c r="O19" s="16"/>
      <c r="P19" s="54"/>
      <c r="Q19" s="55"/>
      <c r="R19" s="59"/>
      <c r="S19" s="16"/>
      <c r="T19" s="59"/>
      <c r="U19" s="55"/>
      <c r="V19" s="59"/>
      <c r="W19" s="16"/>
      <c r="X19" s="59"/>
      <c r="Y19" s="16"/>
      <c r="Z19" s="59"/>
      <c r="AA19" s="55"/>
      <c r="AB19" s="59"/>
      <c r="AC19" s="16"/>
      <c r="AD19" s="54"/>
      <c r="AE19" s="55"/>
      <c r="AF19" s="59"/>
      <c r="AG19" s="16"/>
      <c r="AH19" s="59"/>
      <c r="AI19" s="16"/>
      <c r="AJ19" s="55"/>
      <c r="AK19" s="82"/>
      <c r="AL19" s="4">
        <f t="shared" si="3"/>
        <v>0</v>
      </c>
      <c r="AM19" s="5">
        <f t="shared" si="4"/>
        <v>0</v>
      </c>
      <c r="AN19" s="94">
        <f t="shared" si="7"/>
        <v>0</v>
      </c>
      <c r="AO19" s="4">
        <f t="shared" si="7"/>
        <v>0</v>
      </c>
      <c r="AP19" s="4">
        <f t="shared" si="7"/>
        <v>0</v>
      </c>
      <c r="AQ19" s="4">
        <f t="shared" si="7"/>
        <v>0</v>
      </c>
      <c r="AR19" s="4">
        <f t="shared" si="7"/>
        <v>0</v>
      </c>
      <c r="AS19" s="4">
        <f t="shared" si="7"/>
        <v>0</v>
      </c>
      <c r="AT19" s="4">
        <f t="shared" si="7"/>
        <v>0</v>
      </c>
      <c r="AU19" s="4">
        <f t="shared" si="7"/>
        <v>0</v>
      </c>
      <c r="AV19" s="4">
        <f t="shared" si="7"/>
        <v>0</v>
      </c>
      <c r="AW19" s="4">
        <f t="shared" si="7"/>
        <v>0</v>
      </c>
      <c r="AX19" s="4">
        <f t="shared" si="7"/>
        <v>0</v>
      </c>
      <c r="AY19" s="4">
        <f t="shared" si="7"/>
        <v>0</v>
      </c>
      <c r="AZ19" s="4">
        <f t="shared" si="7"/>
        <v>0</v>
      </c>
      <c r="BA19" s="95">
        <f t="shared" si="7"/>
        <v>0</v>
      </c>
      <c r="BB19" s="96"/>
      <c r="BC19" s="96"/>
    </row>
    <row r="20" spans="1:55" s="97" customFormat="1" ht="24.95" customHeight="1">
      <c r="A20" s="39">
        <f t="shared" si="6"/>
        <v>15</v>
      </c>
      <c r="B20" s="51"/>
      <c r="C20" s="56"/>
      <c r="D20" s="57"/>
      <c r="E20" s="57"/>
      <c r="F20" s="58"/>
      <c r="G20" s="131"/>
      <c r="H20" s="39" t="str">
        <f t="shared" si="0"/>
        <v>Non</v>
      </c>
      <c r="I20" s="14">
        <f t="shared" si="1"/>
        <v>0</v>
      </c>
      <c r="J20" s="117"/>
      <c r="K20" s="146">
        <f t="shared" si="2"/>
        <v>0</v>
      </c>
      <c r="L20" s="15"/>
      <c r="M20" s="16"/>
      <c r="N20" s="54"/>
      <c r="O20" s="16"/>
      <c r="P20" s="54"/>
      <c r="Q20" s="55"/>
      <c r="R20" s="59"/>
      <c r="S20" s="16"/>
      <c r="T20" s="59"/>
      <c r="U20" s="55"/>
      <c r="V20" s="59"/>
      <c r="W20" s="16"/>
      <c r="X20" s="59"/>
      <c r="Y20" s="16"/>
      <c r="Z20" s="59"/>
      <c r="AA20" s="55"/>
      <c r="AB20" s="59"/>
      <c r="AC20" s="16"/>
      <c r="AD20" s="54"/>
      <c r="AE20" s="55"/>
      <c r="AF20" s="59"/>
      <c r="AG20" s="16"/>
      <c r="AH20" s="59"/>
      <c r="AI20" s="16"/>
      <c r="AJ20" s="55"/>
      <c r="AK20" s="82"/>
      <c r="AL20" s="4">
        <f t="shared" si="3"/>
        <v>0</v>
      </c>
      <c r="AM20" s="5">
        <f t="shared" si="4"/>
        <v>0</v>
      </c>
      <c r="AN20" s="94">
        <f t="shared" si="7"/>
        <v>0</v>
      </c>
      <c r="AO20" s="4">
        <f t="shared" si="7"/>
        <v>0</v>
      </c>
      <c r="AP20" s="4">
        <f t="shared" si="7"/>
        <v>0</v>
      </c>
      <c r="AQ20" s="4">
        <f t="shared" si="7"/>
        <v>0</v>
      </c>
      <c r="AR20" s="4">
        <f t="shared" si="7"/>
        <v>0</v>
      </c>
      <c r="AS20" s="4">
        <f t="shared" si="7"/>
        <v>0</v>
      </c>
      <c r="AT20" s="4">
        <f t="shared" si="7"/>
        <v>0</v>
      </c>
      <c r="AU20" s="4">
        <f t="shared" si="7"/>
        <v>0</v>
      </c>
      <c r="AV20" s="4">
        <f t="shared" si="7"/>
        <v>0</v>
      </c>
      <c r="AW20" s="4">
        <f t="shared" si="7"/>
        <v>0</v>
      </c>
      <c r="AX20" s="4">
        <f t="shared" si="7"/>
        <v>0</v>
      </c>
      <c r="AY20" s="4">
        <f t="shared" si="7"/>
        <v>0</v>
      </c>
      <c r="AZ20" s="4">
        <f t="shared" si="7"/>
        <v>0</v>
      </c>
      <c r="BA20" s="95">
        <f t="shared" si="7"/>
        <v>0</v>
      </c>
      <c r="BB20" s="96"/>
      <c r="BC20" s="96"/>
    </row>
    <row r="21" spans="1:55" s="97" customFormat="1" ht="24.95" customHeight="1">
      <c r="A21" s="39">
        <f t="shared" si="6"/>
        <v>16</v>
      </c>
      <c r="B21" s="51"/>
      <c r="C21" s="56"/>
      <c r="D21" s="57"/>
      <c r="E21" s="57"/>
      <c r="F21" s="58"/>
      <c r="G21" s="57"/>
      <c r="H21" s="39" t="str">
        <f t="shared" si="0"/>
        <v>Non</v>
      </c>
      <c r="I21" s="14">
        <f t="shared" si="1"/>
        <v>0</v>
      </c>
      <c r="J21" s="117"/>
      <c r="K21" s="146">
        <f t="shared" si="2"/>
        <v>0</v>
      </c>
      <c r="L21" s="15"/>
      <c r="M21" s="16"/>
      <c r="N21" s="54"/>
      <c r="O21" s="16"/>
      <c r="P21" s="54"/>
      <c r="Q21" s="55"/>
      <c r="R21" s="59"/>
      <c r="S21" s="16"/>
      <c r="T21" s="59"/>
      <c r="U21" s="55"/>
      <c r="V21" s="59"/>
      <c r="W21" s="16"/>
      <c r="X21" s="59"/>
      <c r="Y21" s="16"/>
      <c r="Z21" s="59"/>
      <c r="AA21" s="55"/>
      <c r="AB21" s="59"/>
      <c r="AC21" s="16"/>
      <c r="AD21" s="54"/>
      <c r="AE21" s="55"/>
      <c r="AF21" s="59"/>
      <c r="AG21" s="16"/>
      <c r="AH21" s="59"/>
      <c r="AI21" s="16"/>
      <c r="AJ21" s="55"/>
      <c r="AK21" s="82"/>
      <c r="AL21" s="4">
        <f t="shared" si="3"/>
        <v>0</v>
      </c>
      <c r="AM21" s="5">
        <f t="shared" si="4"/>
        <v>0</v>
      </c>
      <c r="AN21" s="94">
        <f t="shared" si="7"/>
        <v>0</v>
      </c>
      <c r="AO21" s="4">
        <f t="shared" si="7"/>
        <v>0</v>
      </c>
      <c r="AP21" s="4">
        <f t="shared" si="7"/>
        <v>0</v>
      </c>
      <c r="AQ21" s="4">
        <f t="shared" si="7"/>
        <v>0</v>
      </c>
      <c r="AR21" s="4">
        <f t="shared" si="7"/>
        <v>0</v>
      </c>
      <c r="AS21" s="4">
        <f t="shared" si="7"/>
        <v>0</v>
      </c>
      <c r="AT21" s="4">
        <f t="shared" si="7"/>
        <v>0</v>
      </c>
      <c r="AU21" s="4">
        <f t="shared" si="7"/>
        <v>0</v>
      </c>
      <c r="AV21" s="4">
        <f t="shared" si="7"/>
        <v>0</v>
      </c>
      <c r="AW21" s="4">
        <f t="shared" si="7"/>
        <v>0</v>
      </c>
      <c r="AX21" s="4">
        <f t="shared" si="7"/>
        <v>0</v>
      </c>
      <c r="AY21" s="4">
        <f t="shared" si="7"/>
        <v>0</v>
      </c>
      <c r="AZ21" s="4">
        <f t="shared" si="7"/>
        <v>0</v>
      </c>
      <c r="BA21" s="95">
        <f t="shared" si="7"/>
        <v>0</v>
      </c>
      <c r="BB21" s="96"/>
      <c r="BC21" s="96"/>
    </row>
    <row r="22" spans="1:55" s="97" customFormat="1" ht="24.95" customHeight="1">
      <c r="A22" s="39">
        <f t="shared" si="6"/>
        <v>17</v>
      </c>
      <c r="B22" s="51"/>
      <c r="C22" s="52"/>
      <c r="D22" s="57"/>
      <c r="E22" s="57"/>
      <c r="F22" s="58"/>
      <c r="G22" s="57"/>
      <c r="H22" s="39" t="str">
        <f t="shared" si="0"/>
        <v>Non</v>
      </c>
      <c r="I22" s="14">
        <f t="shared" si="1"/>
        <v>0</v>
      </c>
      <c r="J22" s="117"/>
      <c r="K22" s="146">
        <f t="shared" si="2"/>
        <v>0</v>
      </c>
      <c r="L22" s="15"/>
      <c r="M22" s="16"/>
      <c r="N22" s="54"/>
      <c r="O22" s="16"/>
      <c r="P22" s="54"/>
      <c r="Q22" s="55"/>
      <c r="R22" s="59"/>
      <c r="S22" s="16"/>
      <c r="T22" s="59"/>
      <c r="U22" s="55"/>
      <c r="V22" s="59"/>
      <c r="W22" s="16"/>
      <c r="X22" s="59"/>
      <c r="Y22" s="16"/>
      <c r="Z22" s="59"/>
      <c r="AA22" s="55"/>
      <c r="AB22" s="59"/>
      <c r="AC22" s="16"/>
      <c r="AD22" s="54"/>
      <c r="AE22" s="55"/>
      <c r="AF22" s="59"/>
      <c r="AG22" s="16"/>
      <c r="AH22" s="59"/>
      <c r="AI22" s="16"/>
      <c r="AJ22" s="55"/>
      <c r="AK22" s="82"/>
      <c r="AL22" s="4">
        <f t="shared" si="3"/>
        <v>0</v>
      </c>
      <c r="AM22" s="5">
        <f t="shared" si="4"/>
        <v>0</v>
      </c>
      <c r="AN22" s="94">
        <f t="shared" si="7"/>
        <v>0</v>
      </c>
      <c r="AO22" s="4">
        <f t="shared" si="7"/>
        <v>0</v>
      </c>
      <c r="AP22" s="4">
        <f t="shared" si="7"/>
        <v>0</v>
      </c>
      <c r="AQ22" s="4">
        <f t="shared" si="7"/>
        <v>0</v>
      </c>
      <c r="AR22" s="4">
        <f t="shared" si="7"/>
        <v>0</v>
      </c>
      <c r="AS22" s="4">
        <f t="shared" si="7"/>
        <v>0</v>
      </c>
      <c r="AT22" s="4">
        <f t="shared" si="7"/>
        <v>0</v>
      </c>
      <c r="AU22" s="4">
        <f t="shared" si="7"/>
        <v>0</v>
      </c>
      <c r="AV22" s="4">
        <f t="shared" si="7"/>
        <v>0</v>
      </c>
      <c r="AW22" s="4">
        <f t="shared" si="7"/>
        <v>0</v>
      </c>
      <c r="AX22" s="4">
        <f t="shared" si="7"/>
        <v>0</v>
      </c>
      <c r="AY22" s="4">
        <f t="shared" si="7"/>
        <v>0</v>
      </c>
      <c r="AZ22" s="4">
        <f t="shared" si="7"/>
        <v>0</v>
      </c>
      <c r="BA22" s="95">
        <f t="shared" si="7"/>
        <v>0</v>
      </c>
      <c r="BB22" s="96"/>
      <c r="BC22" s="96"/>
    </row>
    <row r="23" spans="1:55" s="97" customFormat="1" ht="24.95" customHeight="1">
      <c r="A23" s="39">
        <f t="shared" si="6"/>
        <v>18</v>
      </c>
      <c r="B23" s="51"/>
      <c r="C23" s="52"/>
      <c r="D23" s="57"/>
      <c r="E23" s="57"/>
      <c r="F23" s="58"/>
      <c r="G23" s="57"/>
      <c r="H23" s="39" t="str">
        <f t="shared" si="0"/>
        <v>Non</v>
      </c>
      <c r="I23" s="14">
        <f t="shared" si="1"/>
        <v>0</v>
      </c>
      <c r="J23" s="117"/>
      <c r="K23" s="146">
        <f t="shared" si="2"/>
        <v>0</v>
      </c>
      <c r="L23" s="15"/>
      <c r="M23" s="16"/>
      <c r="N23" s="54"/>
      <c r="O23" s="16"/>
      <c r="P23" s="54"/>
      <c r="Q23" s="55"/>
      <c r="R23" s="59"/>
      <c r="S23" s="16"/>
      <c r="T23" s="59"/>
      <c r="U23" s="55"/>
      <c r="V23" s="59"/>
      <c r="W23" s="16"/>
      <c r="X23" s="59"/>
      <c r="Y23" s="16"/>
      <c r="Z23" s="59"/>
      <c r="AA23" s="55"/>
      <c r="AB23" s="59"/>
      <c r="AC23" s="16"/>
      <c r="AD23" s="54"/>
      <c r="AE23" s="55"/>
      <c r="AF23" s="59"/>
      <c r="AG23" s="16"/>
      <c r="AH23" s="59"/>
      <c r="AI23" s="16"/>
      <c r="AJ23" s="55"/>
      <c r="AK23" s="82"/>
      <c r="AL23" s="4">
        <f t="shared" si="3"/>
        <v>0</v>
      </c>
      <c r="AM23" s="5">
        <f t="shared" si="4"/>
        <v>0</v>
      </c>
      <c r="AN23" s="94">
        <f t="shared" si="7"/>
        <v>0</v>
      </c>
      <c r="AO23" s="4">
        <f t="shared" si="7"/>
        <v>0</v>
      </c>
      <c r="AP23" s="4">
        <f t="shared" si="7"/>
        <v>0</v>
      </c>
      <c r="AQ23" s="4">
        <f t="shared" si="7"/>
        <v>0</v>
      </c>
      <c r="AR23" s="4">
        <f t="shared" si="7"/>
        <v>0</v>
      </c>
      <c r="AS23" s="4">
        <f t="shared" si="7"/>
        <v>0</v>
      </c>
      <c r="AT23" s="4">
        <f t="shared" si="7"/>
        <v>0</v>
      </c>
      <c r="AU23" s="4">
        <f t="shared" si="7"/>
        <v>0</v>
      </c>
      <c r="AV23" s="4">
        <f t="shared" si="7"/>
        <v>0</v>
      </c>
      <c r="AW23" s="4">
        <f t="shared" si="7"/>
        <v>0</v>
      </c>
      <c r="AX23" s="4">
        <f t="shared" si="7"/>
        <v>0</v>
      </c>
      <c r="AY23" s="4">
        <f t="shared" si="7"/>
        <v>0</v>
      </c>
      <c r="AZ23" s="4">
        <f t="shared" si="7"/>
        <v>0</v>
      </c>
      <c r="BA23" s="95">
        <f t="shared" si="7"/>
        <v>0</v>
      </c>
      <c r="BB23" s="96"/>
      <c r="BC23" s="96"/>
    </row>
    <row r="24" spans="1:55" s="97" customFormat="1" ht="24.95" customHeight="1">
      <c r="A24" s="39">
        <f t="shared" si="6"/>
        <v>19</v>
      </c>
      <c r="B24" s="51"/>
      <c r="C24" s="56"/>
      <c r="D24" s="57"/>
      <c r="E24" s="57"/>
      <c r="F24" s="58"/>
      <c r="G24" s="57"/>
      <c r="H24" s="39" t="str">
        <f t="shared" si="0"/>
        <v>Non</v>
      </c>
      <c r="I24" s="14">
        <f t="shared" si="1"/>
        <v>0</v>
      </c>
      <c r="J24" s="117"/>
      <c r="K24" s="146">
        <f t="shared" si="2"/>
        <v>0</v>
      </c>
      <c r="L24" s="15"/>
      <c r="M24" s="16"/>
      <c r="N24" s="54"/>
      <c r="O24" s="16"/>
      <c r="P24" s="54"/>
      <c r="Q24" s="55"/>
      <c r="R24" s="59"/>
      <c r="S24" s="16"/>
      <c r="T24" s="59"/>
      <c r="U24" s="55"/>
      <c r="V24" s="59"/>
      <c r="W24" s="16"/>
      <c r="X24" s="59"/>
      <c r="Y24" s="16"/>
      <c r="Z24" s="59"/>
      <c r="AA24" s="55"/>
      <c r="AB24" s="59"/>
      <c r="AC24" s="16"/>
      <c r="AD24" s="54"/>
      <c r="AE24" s="55"/>
      <c r="AF24" s="59"/>
      <c r="AG24" s="16"/>
      <c r="AH24" s="59"/>
      <c r="AI24" s="16"/>
      <c r="AJ24" s="55"/>
      <c r="AK24" s="82"/>
      <c r="AL24" s="4">
        <f t="shared" si="3"/>
        <v>0</v>
      </c>
      <c r="AM24" s="5">
        <f t="shared" si="4"/>
        <v>0</v>
      </c>
      <c r="AN24" s="94">
        <f t="shared" si="7"/>
        <v>0</v>
      </c>
      <c r="AO24" s="4">
        <f t="shared" si="7"/>
        <v>0</v>
      </c>
      <c r="AP24" s="4">
        <f t="shared" si="7"/>
        <v>0</v>
      </c>
      <c r="AQ24" s="4">
        <f t="shared" si="7"/>
        <v>0</v>
      </c>
      <c r="AR24" s="4">
        <f t="shared" si="7"/>
        <v>0</v>
      </c>
      <c r="AS24" s="4">
        <f t="shared" si="7"/>
        <v>0</v>
      </c>
      <c r="AT24" s="4">
        <f t="shared" si="7"/>
        <v>0</v>
      </c>
      <c r="AU24" s="4">
        <f t="shared" si="7"/>
        <v>0</v>
      </c>
      <c r="AV24" s="4">
        <f t="shared" si="7"/>
        <v>0</v>
      </c>
      <c r="AW24" s="4">
        <f t="shared" si="7"/>
        <v>0</v>
      </c>
      <c r="AX24" s="4">
        <f t="shared" si="7"/>
        <v>0</v>
      </c>
      <c r="AY24" s="4">
        <f t="shared" si="7"/>
        <v>0</v>
      </c>
      <c r="AZ24" s="4">
        <f t="shared" si="7"/>
        <v>0</v>
      </c>
      <c r="BA24" s="95">
        <f t="shared" si="7"/>
        <v>0</v>
      </c>
      <c r="BB24" s="96"/>
      <c r="BC24" s="96"/>
    </row>
    <row r="25" spans="1:55" s="97" customFormat="1" ht="24.95" customHeight="1">
      <c r="A25" s="39">
        <f t="shared" si="6"/>
        <v>20</v>
      </c>
      <c r="B25" s="51"/>
      <c r="C25" s="56"/>
      <c r="D25" s="57"/>
      <c r="E25" s="57"/>
      <c r="F25" s="58"/>
      <c r="G25" s="57"/>
      <c r="H25" s="39" t="str">
        <f t="shared" si="0"/>
        <v>Non</v>
      </c>
      <c r="I25" s="14">
        <f t="shared" si="1"/>
        <v>0</v>
      </c>
      <c r="J25" s="117"/>
      <c r="K25" s="146">
        <f t="shared" si="2"/>
        <v>0</v>
      </c>
      <c r="L25" s="15"/>
      <c r="M25" s="16"/>
      <c r="N25" s="54"/>
      <c r="O25" s="16"/>
      <c r="P25" s="54"/>
      <c r="Q25" s="55"/>
      <c r="R25" s="59"/>
      <c r="S25" s="16"/>
      <c r="T25" s="59"/>
      <c r="U25" s="55"/>
      <c r="V25" s="59"/>
      <c r="W25" s="16"/>
      <c r="X25" s="59"/>
      <c r="Y25" s="16"/>
      <c r="Z25" s="59"/>
      <c r="AA25" s="55"/>
      <c r="AB25" s="59"/>
      <c r="AC25" s="16"/>
      <c r="AD25" s="54"/>
      <c r="AE25" s="55"/>
      <c r="AF25" s="59"/>
      <c r="AG25" s="16"/>
      <c r="AH25" s="59"/>
      <c r="AI25" s="16"/>
      <c r="AJ25" s="55"/>
      <c r="AK25" s="82"/>
      <c r="AL25" s="4">
        <f t="shared" si="3"/>
        <v>0</v>
      </c>
      <c r="AM25" s="5">
        <f t="shared" ref="AM25:AM35" si="8">COUNTA(L25:AK25)</f>
        <v>0</v>
      </c>
      <c r="AN25" s="94">
        <f t="shared" si="7"/>
        <v>0</v>
      </c>
      <c r="AO25" s="4">
        <f t="shared" si="7"/>
        <v>0</v>
      </c>
      <c r="AP25" s="4">
        <f t="shared" si="7"/>
        <v>0</v>
      </c>
      <c r="AQ25" s="4">
        <f t="shared" si="7"/>
        <v>0</v>
      </c>
      <c r="AR25" s="4">
        <f t="shared" si="7"/>
        <v>0</v>
      </c>
      <c r="AS25" s="4">
        <f t="shared" si="7"/>
        <v>0</v>
      </c>
      <c r="AT25" s="4">
        <f t="shared" si="7"/>
        <v>0</v>
      </c>
      <c r="AU25" s="4">
        <f t="shared" si="7"/>
        <v>0</v>
      </c>
      <c r="AV25" s="4">
        <f t="shared" si="7"/>
        <v>0</v>
      </c>
      <c r="AW25" s="4">
        <f t="shared" si="7"/>
        <v>0</v>
      </c>
      <c r="AX25" s="4">
        <f t="shared" si="7"/>
        <v>0</v>
      </c>
      <c r="AY25" s="4">
        <f t="shared" si="7"/>
        <v>0</v>
      </c>
      <c r="AZ25" s="4">
        <f t="shared" si="7"/>
        <v>0</v>
      </c>
      <c r="BA25" s="95">
        <f t="shared" si="7"/>
        <v>0</v>
      </c>
      <c r="BB25" s="96"/>
      <c r="BC25" s="96"/>
    </row>
    <row r="26" spans="1:55" s="97" customFormat="1" ht="24.95" customHeight="1">
      <c r="A26" s="39">
        <f t="shared" si="6"/>
        <v>21</v>
      </c>
      <c r="B26" s="51"/>
      <c r="C26" s="56"/>
      <c r="D26" s="57"/>
      <c r="E26" s="57"/>
      <c r="F26" s="58"/>
      <c r="G26" s="57"/>
      <c r="H26" s="39" t="str">
        <f t="shared" si="0"/>
        <v>Non</v>
      </c>
      <c r="I26" s="14">
        <f t="shared" si="1"/>
        <v>0</v>
      </c>
      <c r="J26" s="117"/>
      <c r="K26" s="146">
        <f t="shared" si="2"/>
        <v>0</v>
      </c>
      <c r="L26" s="15"/>
      <c r="M26" s="16"/>
      <c r="N26" s="54"/>
      <c r="O26" s="16"/>
      <c r="P26" s="54"/>
      <c r="Q26" s="55"/>
      <c r="R26" s="59"/>
      <c r="S26" s="16"/>
      <c r="T26" s="59"/>
      <c r="U26" s="55"/>
      <c r="V26" s="59"/>
      <c r="W26" s="16"/>
      <c r="X26" s="59"/>
      <c r="Y26" s="16"/>
      <c r="Z26" s="59"/>
      <c r="AA26" s="55"/>
      <c r="AB26" s="59"/>
      <c r="AC26" s="16"/>
      <c r="AD26" s="54"/>
      <c r="AE26" s="55"/>
      <c r="AF26" s="59"/>
      <c r="AG26" s="16"/>
      <c r="AH26" s="59"/>
      <c r="AI26" s="16"/>
      <c r="AJ26" s="55"/>
      <c r="AK26" s="82"/>
      <c r="AL26" s="4">
        <f t="shared" si="3"/>
        <v>0</v>
      </c>
      <c r="AM26" s="5">
        <f t="shared" si="8"/>
        <v>0</v>
      </c>
      <c r="AN26" s="94">
        <f t="shared" si="7"/>
        <v>0</v>
      </c>
      <c r="AO26" s="4">
        <f t="shared" si="7"/>
        <v>0</v>
      </c>
      <c r="AP26" s="4">
        <f t="shared" si="7"/>
        <v>0</v>
      </c>
      <c r="AQ26" s="4">
        <f t="shared" si="7"/>
        <v>0</v>
      </c>
      <c r="AR26" s="4">
        <f t="shared" si="7"/>
        <v>0</v>
      </c>
      <c r="AS26" s="4">
        <f t="shared" si="7"/>
        <v>0</v>
      </c>
      <c r="AT26" s="4">
        <f t="shared" si="7"/>
        <v>0</v>
      </c>
      <c r="AU26" s="4">
        <f t="shared" si="7"/>
        <v>0</v>
      </c>
      <c r="AV26" s="4">
        <f t="shared" si="7"/>
        <v>0</v>
      </c>
      <c r="AW26" s="4">
        <f t="shared" si="7"/>
        <v>0</v>
      </c>
      <c r="AX26" s="4">
        <f t="shared" si="7"/>
        <v>0</v>
      </c>
      <c r="AY26" s="4">
        <f t="shared" si="7"/>
        <v>0</v>
      </c>
      <c r="AZ26" s="4">
        <f t="shared" si="7"/>
        <v>0</v>
      </c>
      <c r="BA26" s="95">
        <f t="shared" si="7"/>
        <v>0</v>
      </c>
      <c r="BB26" s="96"/>
      <c r="BC26" s="96"/>
    </row>
    <row r="27" spans="1:55" s="97" customFormat="1" ht="24.95" customHeight="1">
      <c r="A27" s="39">
        <f t="shared" si="6"/>
        <v>22</v>
      </c>
      <c r="B27" s="51"/>
      <c r="C27" s="56"/>
      <c r="D27" s="57"/>
      <c r="E27" s="57"/>
      <c r="F27" s="58"/>
      <c r="G27" s="57"/>
      <c r="H27" s="39" t="str">
        <f t="shared" si="0"/>
        <v>Non</v>
      </c>
      <c r="I27" s="14">
        <f t="shared" si="1"/>
        <v>0</v>
      </c>
      <c r="J27" s="117"/>
      <c r="K27" s="146">
        <f t="shared" si="2"/>
        <v>0</v>
      </c>
      <c r="L27" s="15"/>
      <c r="M27" s="16"/>
      <c r="N27" s="54"/>
      <c r="O27" s="16"/>
      <c r="P27" s="54"/>
      <c r="Q27" s="55"/>
      <c r="R27" s="59"/>
      <c r="S27" s="16"/>
      <c r="T27" s="59"/>
      <c r="U27" s="55"/>
      <c r="V27" s="59"/>
      <c r="W27" s="16"/>
      <c r="X27" s="59"/>
      <c r="Y27" s="16"/>
      <c r="Z27" s="59"/>
      <c r="AA27" s="55"/>
      <c r="AB27" s="59"/>
      <c r="AC27" s="16"/>
      <c r="AD27" s="54"/>
      <c r="AE27" s="55"/>
      <c r="AF27" s="59"/>
      <c r="AG27" s="16"/>
      <c r="AH27" s="59"/>
      <c r="AI27" s="16"/>
      <c r="AJ27" s="55"/>
      <c r="AK27" s="82"/>
      <c r="AL27" s="4">
        <f t="shared" si="3"/>
        <v>0</v>
      </c>
      <c r="AM27" s="5">
        <f t="shared" si="8"/>
        <v>0</v>
      </c>
      <c r="AN27" s="94">
        <f t="shared" si="7"/>
        <v>0</v>
      </c>
      <c r="AO27" s="4">
        <f t="shared" si="7"/>
        <v>0</v>
      </c>
      <c r="AP27" s="4">
        <f t="shared" si="7"/>
        <v>0</v>
      </c>
      <c r="AQ27" s="4">
        <f t="shared" si="7"/>
        <v>0</v>
      </c>
      <c r="AR27" s="4">
        <f t="shared" si="7"/>
        <v>0</v>
      </c>
      <c r="AS27" s="4">
        <f t="shared" si="7"/>
        <v>0</v>
      </c>
      <c r="AT27" s="4">
        <f t="shared" si="7"/>
        <v>0</v>
      </c>
      <c r="AU27" s="4">
        <f t="shared" si="7"/>
        <v>0</v>
      </c>
      <c r="AV27" s="4">
        <f t="shared" si="7"/>
        <v>0</v>
      </c>
      <c r="AW27" s="4">
        <f t="shared" si="7"/>
        <v>0</v>
      </c>
      <c r="AX27" s="4">
        <f t="shared" si="7"/>
        <v>0</v>
      </c>
      <c r="AY27" s="4">
        <f t="shared" si="7"/>
        <v>0</v>
      </c>
      <c r="AZ27" s="4">
        <f t="shared" si="7"/>
        <v>0</v>
      </c>
      <c r="BA27" s="95">
        <f t="shared" si="7"/>
        <v>0</v>
      </c>
      <c r="BB27" s="96"/>
      <c r="BC27" s="96"/>
    </row>
    <row r="28" spans="1:55" s="97" customFormat="1" ht="24.95" customHeight="1">
      <c r="A28" s="39">
        <f t="shared" si="6"/>
        <v>23</v>
      </c>
      <c r="B28" s="51"/>
      <c r="C28" s="56"/>
      <c r="D28" s="57"/>
      <c r="E28" s="57"/>
      <c r="F28" s="58"/>
      <c r="G28" s="57"/>
      <c r="H28" s="39" t="str">
        <f t="shared" si="0"/>
        <v>Non</v>
      </c>
      <c r="I28" s="14">
        <f t="shared" si="1"/>
        <v>0</v>
      </c>
      <c r="J28" s="117"/>
      <c r="K28" s="146">
        <f t="shared" si="2"/>
        <v>0</v>
      </c>
      <c r="L28" s="15"/>
      <c r="M28" s="16"/>
      <c r="N28" s="54"/>
      <c r="O28" s="16"/>
      <c r="P28" s="54"/>
      <c r="Q28" s="55"/>
      <c r="R28" s="59"/>
      <c r="S28" s="16"/>
      <c r="T28" s="59"/>
      <c r="U28" s="55"/>
      <c r="V28" s="59"/>
      <c r="W28" s="16"/>
      <c r="X28" s="59"/>
      <c r="Y28" s="16"/>
      <c r="Z28" s="59"/>
      <c r="AA28" s="55"/>
      <c r="AB28" s="59"/>
      <c r="AC28" s="16"/>
      <c r="AD28" s="54"/>
      <c r="AE28" s="55"/>
      <c r="AF28" s="59"/>
      <c r="AG28" s="16"/>
      <c r="AH28" s="59"/>
      <c r="AI28" s="16"/>
      <c r="AJ28" s="55"/>
      <c r="AK28" s="82"/>
      <c r="AL28" s="4">
        <f t="shared" si="3"/>
        <v>0</v>
      </c>
      <c r="AM28" s="5">
        <f t="shared" si="8"/>
        <v>0</v>
      </c>
      <c r="AN28" s="94">
        <f t="shared" si="7"/>
        <v>0</v>
      </c>
      <c r="AO28" s="4">
        <f t="shared" si="7"/>
        <v>0</v>
      </c>
      <c r="AP28" s="4">
        <f t="shared" si="7"/>
        <v>0</v>
      </c>
      <c r="AQ28" s="4">
        <f t="shared" si="7"/>
        <v>0</v>
      </c>
      <c r="AR28" s="4">
        <f t="shared" si="7"/>
        <v>0</v>
      </c>
      <c r="AS28" s="4">
        <f t="shared" si="7"/>
        <v>0</v>
      </c>
      <c r="AT28" s="4">
        <f t="shared" si="7"/>
        <v>0</v>
      </c>
      <c r="AU28" s="4">
        <f t="shared" si="7"/>
        <v>0</v>
      </c>
      <c r="AV28" s="4">
        <f t="shared" si="7"/>
        <v>0</v>
      </c>
      <c r="AW28" s="4">
        <f t="shared" si="7"/>
        <v>0</v>
      </c>
      <c r="AX28" s="4">
        <f t="shared" si="7"/>
        <v>0</v>
      </c>
      <c r="AY28" s="4">
        <f t="shared" si="7"/>
        <v>0</v>
      </c>
      <c r="AZ28" s="4">
        <f t="shared" si="7"/>
        <v>0</v>
      </c>
      <c r="BA28" s="95">
        <f t="shared" si="7"/>
        <v>0</v>
      </c>
      <c r="BB28" s="96"/>
      <c r="BC28" s="96"/>
    </row>
    <row r="29" spans="1:55" s="97" customFormat="1" ht="24.95" customHeight="1">
      <c r="A29" s="39">
        <f t="shared" si="6"/>
        <v>24</v>
      </c>
      <c r="B29" s="51"/>
      <c r="C29" s="56"/>
      <c r="D29" s="57"/>
      <c r="E29" s="57"/>
      <c r="F29" s="58"/>
      <c r="G29" s="57"/>
      <c r="H29" s="39" t="str">
        <f t="shared" si="0"/>
        <v>Non</v>
      </c>
      <c r="I29" s="14">
        <f t="shared" si="1"/>
        <v>0</v>
      </c>
      <c r="J29" s="117"/>
      <c r="K29" s="146">
        <f t="shared" si="2"/>
        <v>0</v>
      </c>
      <c r="L29" s="15"/>
      <c r="M29" s="16"/>
      <c r="N29" s="54"/>
      <c r="O29" s="16"/>
      <c r="P29" s="54"/>
      <c r="Q29" s="55"/>
      <c r="R29" s="59"/>
      <c r="S29" s="16"/>
      <c r="T29" s="59"/>
      <c r="U29" s="55"/>
      <c r="V29" s="59"/>
      <c r="W29" s="16"/>
      <c r="X29" s="59"/>
      <c r="Y29" s="16"/>
      <c r="Z29" s="59"/>
      <c r="AA29" s="55"/>
      <c r="AB29" s="59"/>
      <c r="AC29" s="16"/>
      <c r="AD29" s="54"/>
      <c r="AE29" s="55"/>
      <c r="AF29" s="59"/>
      <c r="AG29" s="16"/>
      <c r="AH29" s="59"/>
      <c r="AI29" s="16"/>
      <c r="AJ29" s="55"/>
      <c r="AK29" s="82"/>
      <c r="AL29" s="4">
        <f t="shared" si="3"/>
        <v>0</v>
      </c>
      <c r="AM29" s="5">
        <f t="shared" si="8"/>
        <v>0</v>
      </c>
      <c r="AN29" s="94">
        <f t="shared" si="7"/>
        <v>0</v>
      </c>
      <c r="AO29" s="4">
        <f t="shared" si="7"/>
        <v>0</v>
      </c>
      <c r="AP29" s="4">
        <f t="shared" si="7"/>
        <v>0</v>
      </c>
      <c r="AQ29" s="4">
        <f t="shared" si="7"/>
        <v>0</v>
      </c>
      <c r="AR29" s="4">
        <f t="shared" si="7"/>
        <v>0</v>
      </c>
      <c r="AS29" s="4">
        <f t="shared" si="7"/>
        <v>0</v>
      </c>
      <c r="AT29" s="4">
        <f t="shared" si="7"/>
        <v>0</v>
      </c>
      <c r="AU29" s="4">
        <f t="shared" si="7"/>
        <v>0</v>
      </c>
      <c r="AV29" s="4">
        <f t="shared" si="7"/>
        <v>0</v>
      </c>
      <c r="AW29" s="4">
        <f t="shared" si="7"/>
        <v>0</v>
      </c>
      <c r="AX29" s="4">
        <f t="shared" si="7"/>
        <v>0</v>
      </c>
      <c r="AY29" s="4">
        <f t="shared" si="7"/>
        <v>0</v>
      </c>
      <c r="AZ29" s="4">
        <f t="shared" si="7"/>
        <v>0</v>
      </c>
      <c r="BA29" s="95">
        <f t="shared" si="7"/>
        <v>0</v>
      </c>
      <c r="BB29" s="96"/>
      <c r="BC29" s="96"/>
    </row>
    <row r="30" spans="1:55" s="97" customFormat="1" ht="24.95" customHeight="1">
      <c r="A30" s="39">
        <f t="shared" si="6"/>
        <v>25</v>
      </c>
      <c r="B30" s="51"/>
      <c r="C30" s="56"/>
      <c r="D30" s="57"/>
      <c r="E30" s="57"/>
      <c r="F30" s="58"/>
      <c r="G30" s="57"/>
      <c r="H30" s="39" t="str">
        <f t="shared" si="0"/>
        <v>Non</v>
      </c>
      <c r="I30" s="14">
        <f t="shared" si="1"/>
        <v>0</v>
      </c>
      <c r="J30" s="117"/>
      <c r="K30" s="146">
        <f t="shared" si="2"/>
        <v>0</v>
      </c>
      <c r="L30" s="15"/>
      <c r="M30" s="16"/>
      <c r="N30" s="54"/>
      <c r="O30" s="16"/>
      <c r="P30" s="54"/>
      <c r="Q30" s="55"/>
      <c r="R30" s="59"/>
      <c r="S30" s="16"/>
      <c r="T30" s="59"/>
      <c r="U30" s="55"/>
      <c r="V30" s="59"/>
      <c r="W30" s="16"/>
      <c r="X30" s="59"/>
      <c r="Y30" s="16"/>
      <c r="Z30" s="59"/>
      <c r="AA30" s="55"/>
      <c r="AB30" s="59"/>
      <c r="AC30" s="16"/>
      <c r="AD30" s="54"/>
      <c r="AE30" s="55"/>
      <c r="AF30" s="59"/>
      <c r="AG30" s="16"/>
      <c r="AH30" s="59"/>
      <c r="AI30" s="16"/>
      <c r="AJ30" s="55"/>
      <c r="AK30" s="82"/>
      <c r="AL30" s="4">
        <f t="shared" si="3"/>
        <v>0</v>
      </c>
      <c r="AM30" s="5">
        <f t="shared" si="8"/>
        <v>0</v>
      </c>
      <c r="AN30" s="94">
        <f t="shared" si="7"/>
        <v>0</v>
      </c>
      <c r="AO30" s="4">
        <f t="shared" si="7"/>
        <v>0</v>
      </c>
      <c r="AP30" s="4">
        <f t="shared" si="7"/>
        <v>0</v>
      </c>
      <c r="AQ30" s="4">
        <f t="shared" si="7"/>
        <v>0</v>
      </c>
      <c r="AR30" s="4">
        <f t="shared" si="7"/>
        <v>0</v>
      </c>
      <c r="AS30" s="4">
        <f t="shared" si="7"/>
        <v>0</v>
      </c>
      <c r="AT30" s="4">
        <f t="shared" si="7"/>
        <v>0</v>
      </c>
      <c r="AU30" s="4">
        <f t="shared" si="7"/>
        <v>0</v>
      </c>
      <c r="AV30" s="4">
        <f t="shared" si="7"/>
        <v>0</v>
      </c>
      <c r="AW30" s="4">
        <f t="shared" si="7"/>
        <v>0</v>
      </c>
      <c r="AX30" s="4">
        <f t="shared" si="7"/>
        <v>0</v>
      </c>
      <c r="AY30" s="4">
        <f t="shared" si="7"/>
        <v>0</v>
      </c>
      <c r="AZ30" s="4">
        <f t="shared" si="7"/>
        <v>0</v>
      </c>
      <c r="BA30" s="95">
        <f t="shared" si="7"/>
        <v>0</v>
      </c>
      <c r="BB30" s="96"/>
      <c r="BC30" s="96"/>
    </row>
    <row r="31" spans="1:55" s="97" customFormat="1" ht="24.95" customHeight="1">
      <c r="A31" s="39">
        <f t="shared" si="6"/>
        <v>26</v>
      </c>
      <c r="B31" s="51"/>
      <c r="C31" s="52"/>
      <c r="D31" s="57"/>
      <c r="E31" s="57"/>
      <c r="F31" s="58"/>
      <c r="G31" s="57"/>
      <c r="H31" s="39" t="str">
        <f t="shared" si="0"/>
        <v>Non</v>
      </c>
      <c r="I31" s="14">
        <f t="shared" si="1"/>
        <v>0</v>
      </c>
      <c r="J31" s="117"/>
      <c r="K31" s="146">
        <f t="shared" si="2"/>
        <v>0</v>
      </c>
      <c r="L31" s="15"/>
      <c r="M31" s="16"/>
      <c r="N31" s="54"/>
      <c r="O31" s="16"/>
      <c r="P31" s="54"/>
      <c r="Q31" s="55"/>
      <c r="R31" s="59"/>
      <c r="S31" s="16"/>
      <c r="T31" s="59"/>
      <c r="U31" s="55"/>
      <c r="V31" s="59"/>
      <c r="W31" s="16"/>
      <c r="X31" s="59"/>
      <c r="Y31" s="16"/>
      <c r="Z31" s="59"/>
      <c r="AA31" s="55"/>
      <c r="AB31" s="59"/>
      <c r="AC31" s="16"/>
      <c r="AD31" s="54"/>
      <c r="AE31" s="55"/>
      <c r="AF31" s="59"/>
      <c r="AG31" s="16"/>
      <c r="AH31" s="59"/>
      <c r="AI31" s="16"/>
      <c r="AJ31" s="55"/>
      <c r="AK31" s="82"/>
      <c r="AL31" s="4">
        <f t="shared" si="3"/>
        <v>0</v>
      </c>
      <c r="AM31" s="5">
        <f t="shared" si="8"/>
        <v>0</v>
      </c>
      <c r="AN31" s="94">
        <f t="shared" si="7"/>
        <v>0</v>
      </c>
      <c r="AO31" s="4">
        <f t="shared" si="7"/>
        <v>0</v>
      </c>
      <c r="AP31" s="4">
        <f t="shared" si="7"/>
        <v>0</v>
      </c>
      <c r="AQ31" s="4">
        <f t="shared" si="7"/>
        <v>0</v>
      </c>
      <c r="AR31" s="4">
        <f t="shared" si="7"/>
        <v>0</v>
      </c>
      <c r="AS31" s="4">
        <f t="shared" si="7"/>
        <v>0</v>
      </c>
      <c r="AT31" s="4">
        <f t="shared" si="7"/>
        <v>0</v>
      </c>
      <c r="AU31" s="4">
        <f t="shared" si="7"/>
        <v>0</v>
      </c>
      <c r="AV31" s="4">
        <f t="shared" si="7"/>
        <v>0</v>
      </c>
      <c r="AW31" s="4">
        <f t="shared" si="7"/>
        <v>0</v>
      </c>
      <c r="AX31" s="4">
        <f t="shared" si="7"/>
        <v>0</v>
      </c>
      <c r="AY31" s="4">
        <f t="shared" si="7"/>
        <v>0</v>
      </c>
      <c r="AZ31" s="4">
        <f t="shared" si="7"/>
        <v>0</v>
      </c>
      <c r="BA31" s="95">
        <f t="shared" si="7"/>
        <v>0</v>
      </c>
      <c r="BB31" s="96"/>
      <c r="BC31" s="96"/>
    </row>
    <row r="32" spans="1:55" s="97" customFormat="1" ht="24.95" customHeight="1">
      <c r="A32" s="39">
        <f t="shared" si="6"/>
        <v>27</v>
      </c>
      <c r="B32" s="51"/>
      <c r="C32" s="56"/>
      <c r="D32" s="57"/>
      <c r="E32" s="57"/>
      <c r="F32" s="58"/>
      <c r="G32" s="57"/>
      <c r="H32" s="39" t="str">
        <f t="shared" si="0"/>
        <v>Non</v>
      </c>
      <c r="I32" s="14">
        <f t="shared" si="1"/>
        <v>0</v>
      </c>
      <c r="J32" s="117"/>
      <c r="K32" s="146">
        <f t="shared" si="2"/>
        <v>0</v>
      </c>
      <c r="L32" s="15"/>
      <c r="M32" s="16"/>
      <c r="N32" s="54"/>
      <c r="O32" s="16"/>
      <c r="P32" s="54"/>
      <c r="Q32" s="55"/>
      <c r="R32" s="59"/>
      <c r="S32" s="16"/>
      <c r="T32" s="59"/>
      <c r="U32" s="55"/>
      <c r="V32" s="59"/>
      <c r="W32" s="16"/>
      <c r="X32" s="59"/>
      <c r="Y32" s="16"/>
      <c r="Z32" s="59"/>
      <c r="AA32" s="55"/>
      <c r="AB32" s="59"/>
      <c r="AC32" s="16"/>
      <c r="AD32" s="54"/>
      <c r="AE32" s="55"/>
      <c r="AF32" s="59"/>
      <c r="AG32" s="16"/>
      <c r="AH32" s="59"/>
      <c r="AI32" s="16"/>
      <c r="AJ32" s="55"/>
      <c r="AK32" s="82"/>
      <c r="AL32" s="4">
        <f t="shared" si="3"/>
        <v>0</v>
      </c>
      <c r="AM32" s="5">
        <f t="shared" si="8"/>
        <v>0</v>
      </c>
      <c r="AN32" s="94">
        <f t="shared" si="7"/>
        <v>0</v>
      </c>
      <c r="AO32" s="4">
        <f t="shared" si="7"/>
        <v>0</v>
      </c>
      <c r="AP32" s="4">
        <f t="shared" si="7"/>
        <v>0</v>
      </c>
      <c r="AQ32" s="4">
        <f t="shared" si="7"/>
        <v>0</v>
      </c>
      <c r="AR32" s="4">
        <f t="shared" si="7"/>
        <v>0</v>
      </c>
      <c r="AS32" s="4">
        <f t="shared" si="7"/>
        <v>0</v>
      </c>
      <c r="AT32" s="4">
        <f t="shared" si="7"/>
        <v>0</v>
      </c>
      <c r="AU32" s="4">
        <f t="shared" si="7"/>
        <v>0</v>
      </c>
      <c r="AV32" s="4">
        <f t="shared" si="7"/>
        <v>0</v>
      </c>
      <c r="AW32" s="4">
        <f t="shared" si="7"/>
        <v>0</v>
      </c>
      <c r="AX32" s="4">
        <f t="shared" si="7"/>
        <v>0</v>
      </c>
      <c r="AY32" s="4">
        <f t="shared" si="7"/>
        <v>0</v>
      </c>
      <c r="AZ32" s="4">
        <f t="shared" si="7"/>
        <v>0</v>
      </c>
      <c r="BA32" s="95">
        <f t="shared" si="7"/>
        <v>0</v>
      </c>
      <c r="BB32" s="96"/>
      <c r="BC32" s="96"/>
    </row>
    <row r="33" spans="1:55" s="97" customFormat="1" ht="24.95" customHeight="1">
      <c r="A33" s="39">
        <f t="shared" si="6"/>
        <v>28</v>
      </c>
      <c r="B33" s="51"/>
      <c r="C33" s="52"/>
      <c r="D33" s="57"/>
      <c r="E33" s="57"/>
      <c r="F33" s="58"/>
      <c r="G33" s="57"/>
      <c r="H33" s="39" t="str">
        <f t="shared" si="0"/>
        <v>Non</v>
      </c>
      <c r="I33" s="14">
        <f t="shared" si="1"/>
        <v>0</v>
      </c>
      <c r="J33" s="117"/>
      <c r="K33" s="146">
        <f t="shared" si="2"/>
        <v>0</v>
      </c>
      <c r="L33" s="15"/>
      <c r="M33" s="16"/>
      <c r="N33" s="54"/>
      <c r="O33" s="16"/>
      <c r="P33" s="54"/>
      <c r="Q33" s="55"/>
      <c r="R33" s="59"/>
      <c r="S33" s="16"/>
      <c r="T33" s="59"/>
      <c r="U33" s="55"/>
      <c r="V33" s="59"/>
      <c r="W33" s="16"/>
      <c r="X33" s="59"/>
      <c r="Y33" s="16"/>
      <c r="Z33" s="59"/>
      <c r="AA33" s="55"/>
      <c r="AB33" s="59"/>
      <c r="AC33" s="16"/>
      <c r="AD33" s="54"/>
      <c r="AE33" s="55"/>
      <c r="AF33" s="59"/>
      <c r="AG33" s="16"/>
      <c r="AH33" s="59"/>
      <c r="AI33" s="16"/>
      <c r="AJ33" s="55"/>
      <c r="AK33" s="82"/>
      <c r="AL33" s="4">
        <f t="shared" si="3"/>
        <v>0</v>
      </c>
      <c r="AM33" s="5">
        <f t="shared" si="8"/>
        <v>0</v>
      </c>
      <c r="AN33" s="94">
        <f t="shared" si="7"/>
        <v>0</v>
      </c>
      <c r="AO33" s="4">
        <f t="shared" si="7"/>
        <v>0</v>
      </c>
      <c r="AP33" s="4">
        <f t="shared" si="7"/>
        <v>0</v>
      </c>
      <c r="AQ33" s="4">
        <f t="shared" ref="AQ33:BA33" si="9">IF($AM33&gt;Nbcourse+AQ$3-1-$J33,LARGE($L33:$AK33,Nbcourse+AQ$3-$J33),0)</f>
        <v>0</v>
      </c>
      <c r="AR33" s="4">
        <f t="shared" si="9"/>
        <v>0</v>
      </c>
      <c r="AS33" s="4">
        <f t="shared" si="9"/>
        <v>0</v>
      </c>
      <c r="AT33" s="4">
        <f t="shared" si="9"/>
        <v>0</v>
      </c>
      <c r="AU33" s="4">
        <f t="shared" si="9"/>
        <v>0</v>
      </c>
      <c r="AV33" s="4">
        <f t="shared" si="9"/>
        <v>0</v>
      </c>
      <c r="AW33" s="4">
        <f t="shared" si="9"/>
        <v>0</v>
      </c>
      <c r="AX33" s="4">
        <f t="shared" si="9"/>
        <v>0</v>
      </c>
      <c r="AY33" s="4">
        <f t="shared" si="9"/>
        <v>0</v>
      </c>
      <c r="AZ33" s="4">
        <f t="shared" si="9"/>
        <v>0</v>
      </c>
      <c r="BA33" s="95">
        <f t="shared" si="9"/>
        <v>0</v>
      </c>
      <c r="BB33" s="96"/>
      <c r="BC33" s="96"/>
    </row>
    <row r="34" spans="1:55" s="97" customFormat="1" ht="24.95" customHeight="1">
      <c r="A34" s="39">
        <f t="shared" si="6"/>
        <v>29</v>
      </c>
      <c r="B34" s="51"/>
      <c r="C34" s="56"/>
      <c r="D34" s="57"/>
      <c r="E34" s="57"/>
      <c r="F34" s="58"/>
      <c r="G34" s="57"/>
      <c r="H34" s="39" t="str">
        <f t="shared" si="0"/>
        <v>Non</v>
      </c>
      <c r="I34" s="14">
        <f t="shared" si="1"/>
        <v>0</v>
      </c>
      <c r="J34" s="117"/>
      <c r="K34" s="146">
        <f t="shared" si="2"/>
        <v>0</v>
      </c>
      <c r="L34" s="15"/>
      <c r="M34" s="16"/>
      <c r="N34" s="54"/>
      <c r="O34" s="16"/>
      <c r="P34" s="54"/>
      <c r="Q34" s="55"/>
      <c r="R34" s="59"/>
      <c r="S34" s="16"/>
      <c r="T34" s="59"/>
      <c r="U34" s="55"/>
      <c r="V34" s="59"/>
      <c r="W34" s="16"/>
      <c r="X34" s="59"/>
      <c r="Y34" s="16"/>
      <c r="Z34" s="59"/>
      <c r="AA34" s="55"/>
      <c r="AB34" s="59"/>
      <c r="AC34" s="16"/>
      <c r="AD34" s="54"/>
      <c r="AE34" s="55"/>
      <c r="AF34" s="59"/>
      <c r="AG34" s="16"/>
      <c r="AH34" s="59"/>
      <c r="AI34" s="16"/>
      <c r="AJ34" s="55"/>
      <c r="AK34" s="82"/>
      <c r="AL34" s="4">
        <f t="shared" si="3"/>
        <v>0</v>
      </c>
      <c r="AM34" s="5">
        <f t="shared" si="8"/>
        <v>0</v>
      </c>
      <c r="AN34" s="94">
        <f t="shared" ref="AN34:BA35" si="10">IF($AM34&gt;Nbcourse+AN$3-1-$J34,LARGE($L34:$AK34,Nbcourse+AN$3-$J34),0)</f>
        <v>0</v>
      </c>
      <c r="AO34" s="4">
        <f t="shared" si="10"/>
        <v>0</v>
      </c>
      <c r="AP34" s="4">
        <f t="shared" si="10"/>
        <v>0</v>
      </c>
      <c r="AQ34" s="4">
        <f t="shared" si="10"/>
        <v>0</v>
      </c>
      <c r="AR34" s="4">
        <f t="shared" si="10"/>
        <v>0</v>
      </c>
      <c r="AS34" s="4">
        <f t="shared" si="10"/>
        <v>0</v>
      </c>
      <c r="AT34" s="4">
        <f t="shared" si="10"/>
        <v>0</v>
      </c>
      <c r="AU34" s="4">
        <f t="shared" si="10"/>
        <v>0</v>
      </c>
      <c r="AV34" s="4">
        <f t="shared" si="10"/>
        <v>0</v>
      </c>
      <c r="AW34" s="4">
        <f t="shared" si="10"/>
        <v>0</v>
      </c>
      <c r="AX34" s="4">
        <f t="shared" si="10"/>
        <v>0</v>
      </c>
      <c r="AY34" s="4">
        <f t="shared" si="10"/>
        <v>0</v>
      </c>
      <c r="AZ34" s="4">
        <f t="shared" si="10"/>
        <v>0</v>
      </c>
      <c r="BA34" s="95">
        <f t="shared" si="10"/>
        <v>0</v>
      </c>
      <c r="BB34" s="96"/>
      <c r="BC34" s="96"/>
    </row>
    <row r="35" spans="1:55" s="97" customFormat="1" ht="24.95" customHeight="1" thickBot="1">
      <c r="A35" s="39">
        <f t="shared" si="6"/>
        <v>30</v>
      </c>
      <c r="B35" s="51"/>
      <c r="C35" s="56"/>
      <c r="D35" s="57"/>
      <c r="E35" s="57"/>
      <c r="F35" s="58"/>
      <c r="G35" s="57"/>
      <c r="H35" s="39" t="str">
        <f t="shared" si="0"/>
        <v>Non</v>
      </c>
      <c r="I35" s="14">
        <f t="shared" si="1"/>
        <v>0</v>
      </c>
      <c r="J35" s="117"/>
      <c r="K35" s="146">
        <f t="shared" si="2"/>
        <v>0</v>
      </c>
      <c r="L35" s="15"/>
      <c r="M35" s="16"/>
      <c r="N35" s="54"/>
      <c r="O35" s="16"/>
      <c r="P35" s="54"/>
      <c r="Q35" s="55"/>
      <c r="R35" s="59"/>
      <c r="S35" s="16"/>
      <c r="T35" s="59"/>
      <c r="U35" s="55"/>
      <c r="V35" s="59"/>
      <c r="W35" s="16"/>
      <c r="X35" s="59"/>
      <c r="Y35" s="16"/>
      <c r="Z35" s="59"/>
      <c r="AA35" s="55"/>
      <c r="AB35" s="59"/>
      <c r="AC35" s="16"/>
      <c r="AD35" s="54"/>
      <c r="AE35" s="55"/>
      <c r="AF35" s="59"/>
      <c r="AG35" s="16"/>
      <c r="AH35" s="59"/>
      <c r="AI35" s="16"/>
      <c r="AJ35" s="55"/>
      <c r="AK35" s="82"/>
      <c r="AL35" s="4">
        <f t="shared" si="3"/>
        <v>0</v>
      </c>
      <c r="AM35" s="5">
        <f t="shared" si="8"/>
        <v>0</v>
      </c>
      <c r="AN35" s="94">
        <f t="shared" si="10"/>
        <v>0</v>
      </c>
      <c r="AO35" s="4">
        <f t="shared" si="10"/>
        <v>0</v>
      </c>
      <c r="AP35" s="4">
        <f t="shared" si="10"/>
        <v>0</v>
      </c>
      <c r="AQ35" s="4">
        <f t="shared" si="10"/>
        <v>0</v>
      </c>
      <c r="AR35" s="4">
        <f t="shared" si="10"/>
        <v>0</v>
      </c>
      <c r="AS35" s="4">
        <f t="shared" si="10"/>
        <v>0</v>
      </c>
      <c r="AT35" s="4">
        <f t="shared" si="10"/>
        <v>0</v>
      </c>
      <c r="AU35" s="4">
        <f t="shared" si="10"/>
        <v>0</v>
      </c>
      <c r="AV35" s="4">
        <f t="shared" si="10"/>
        <v>0</v>
      </c>
      <c r="AW35" s="4">
        <f t="shared" si="10"/>
        <v>0</v>
      </c>
      <c r="AX35" s="4">
        <f t="shared" si="10"/>
        <v>0</v>
      </c>
      <c r="AY35" s="4">
        <f t="shared" si="10"/>
        <v>0</v>
      </c>
      <c r="AZ35" s="4">
        <f t="shared" si="10"/>
        <v>0</v>
      </c>
      <c r="BA35" s="95">
        <f t="shared" si="10"/>
        <v>0</v>
      </c>
      <c r="BB35" s="96"/>
      <c r="BC35" s="96"/>
    </row>
    <row r="36" spans="1:55" s="97" customFormat="1" ht="24.95" customHeight="1" thickBot="1">
      <c r="A36" s="84"/>
      <c r="B36" s="85"/>
      <c r="C36" s="86" t="s">
        <v>6</v>
      </c>
      <c r="D36" s="86"/>
      <c r="E36" s="86"/>
      <c r="F36" s="86"/>
      <c r="G36" s="86"/>
      <c r="H36" s="85"/>
      <c r="I36" s="13"/>
      <c r="J36" s="85"/>
      <c r="K36" s="147"/>
      <c r="L36" s="87">
        <f>COUNT(L$6:L35)</f>
        <v>1</v>
      </c>
      <c r="M36" s="88">
        <f>COUNT(M$6:M35)</f>
        <v>1</v>
      </c>
      <c r="N36" s="89">
        <f>COUNT(N$6:N35)</f>
        <v>0</v>
      </c>
      <c r="O36" s="88">
        <f>COUNT(O$6:O35)</f>
        <v>0</v>
      </c>
      <c r="P36" s="89">
        <f>COUNT(P$6:P35)</f>
        <v>0</v>
      </c>
      <c r="Q36" s="90">
        <f>COUNT(Q$6:Q35)</f>
        <v>0</v>
      </c>
      <c r="R36" s="91">
        <f>COUNT(R$6:R35)</f>
        <v>0</v>
      </c>
      <c r="S36" s="88">
        <f>COUNT(S$6:S35)</f>
        <v>0</v>
      </c>
      <c r="T36" s="91">
        <f>COUNT(T$6:T35)</f>
        <v>0</v>
      </c>
      <c r="U36" s="90">
        <f>COUNT(U$6:U35)</f>
        <v>0</v>
      </c>
      <c r="V36" s="91">
        <f>COUNT(V$6:V35)</f>
        <v>0</v>
      </c>
      <c r="W36" s="88">
        <f>COUNT(W$6:W35)</f>
        <v>0</v>
      </c>
      <c r="X36" s="91">
        <f>COUNT(X$6:X35)</f>
        <v>0</v>
      </c>
      <c r="Y36" s="88">
        <f>COUNT(Y$6:Y35)</f>
        <v>0</v>
      </c>
      <c r="Z36" s="91">
        <f>COUNT(Z$6:Z35)</f>
        <v>0</v>
      </c>
      <c r="AA36" s="90">
        <f>COUNT(AA$6:AA35)</f>
        <v>0</v>
      </c>
      <c r="AB36" s="91">
        <f>COUNT(AB$6:AB35)</f>
        <v>0</v>
      </c>
      <c r="AC36" s="88">
        <f>COUNT(AC$6:AC35)</f>
        <v>0</v>
      </c>
      <c r="AD36" s="89">
        <f>COUNT(AD$6:AD35)</f>
        <v>0</v>
      </c>
      <c r="AE36" s="90">
        <f>COUNT(AE$6:AE35)</f>
        <v>0</v>
      </c>
      <c r="AF36" s="91">
        <f>COUNT(AF$6:AF35)</f>
        <v>0</v>
      </c>
      <c r="AG36" s="88">
        <f>COUNT(AG$6:AG35)</f>
        <v>0</v>
      </c>
      <c r="AH36" s="91">
        <f>COUNT(AH$6:AH35)</f>
        <v>0</v>
      </c>
      <c r="AI36" s="88">
        <f>COUNT(AI$6:AI35)</f>
        <v>0</v>
      </c>
      <c r="AJ36" s="90">
        <f>COUNT(AJ$6:AJ35)</f>
        <v>0</v>
      </c>
      <c r="AK36" s="92">
        <f>COUNT(AK$6:AK35)</f>
        <v>0</v>
      </c>
      <c r="AL36" s="4"/>
      <c r="AM36" s="5"/>
      <c r="AN36" s="125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7"/>
      <c r="BB36" s="96"/>
      <c r="BC36" s="96"/>
    </row>
    <row r="37" spans="1:55" ht="23.25" customHeight="1">
      <c r="A37" s="11"/>
      <c r="B37" s="40"/>
      <c r="D37" s="42"/>
      <c r="E37" s="42"/>
      <c r="F37" s="9" t="s">
        <v>15</v>
      </c>
      <c r="G37" s="43">
        <f>Nbcourse</f>
        <v>5</v>
      </c>
      <c r="I37" s="44"/>
      <c r="J37" s="11"/>
      <c r="K37" s="11"/>
      <c r="M37" s="45"/>
      <c r="N37" s="5"/>
      <c r="O37" s="5"/>
      <c r="T37" s="46"/>
      <c r="U37" s="5"/>
      <c r="V37" s="5"/>
      <c r="W37" s="5"/>
      <c r="X37" s="9" t="s">
        <v>16</v>
      </c>
      <c r="Y37" s="10">
        <f>classé/2</f>
        <v>2</v>
      </c>
      <c r="Z37" s="46" t="s">
        <v>17</v>
      </c>
      <c r="AA37" s="5"/>
      <c r="AB37" s="5"/>
      <c r="AC37" s="5"/>
      <c r="AD37" s="5"/>
      <c r="AE37" s="5"/>
      <c r="AF37" s="9"/>
      <c r="AG37" s="10"/>
      <c r="AH37" s="5"/>
      <c r="AI37" s="5"/>
      <c r="AJ37" s="5"/>
      <c r="AK37" s="47"/>
      <c r="AL37" s="47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42"/>
      <c r="BC37" s="42"/>
    </row>
    <row r="38" spans="1:55">
      <c r="A38" s="11"/>
      <c r="B38" s="11"/>
      <c r="C38" s="42"/>
      <c r="D38" s="42"/>
      <c r="E38" s="42"/>
      <c r="F38" s="42"/>
      <c r="G38" s="42"/>
      <c r="H38" s="11"/>
      <c r="I38" s="44"/>
      <c r="J38" s="11"/>
      <c r="K38" s="11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47"/>
      <c r="AL38" s="47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42"/>
      <c r="BC38" s="42"/>
    </row>
    <row r="39" spans="1:55">
      <c r="A39" s="11"/>
      <c r="B39" s="11"/>
      <c r="C39" s="48"/>
      <c r="D39" s="42"/>
      <c r="E39" s="42"/>
      <c r="F39" s="42"/>
      <c r="G39" s="42"/>
      <c r="H39" s="11"/>
      <c r="I39" s="44"/>
      <c r="J39" s="11"/>
      <c r="K39" s="11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47"/>
      <c r="AL39" s="47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42"/>
      <c r="BC39" s="42"/>
    </row>
    <row r="40" spans="1:55">
      <c r="A40" s="11"/>
      <c r="B40" s="11"/>
      <c r="C40" s="48"/>
      <c r="D40" s="42"/>
      <c r="E40" s="42"/>
      <c r="F40" s="42"/>
      <c r="G40" s="42"/>
      <c r="H40" s="11"/>
      <c r="I40" s="44"/>
      <c r="J40" s="11"/>
      <c r="K40" s="11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47"/>
      <c r="AL40" s="47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42"/>
      <c r="BC40" s="42"/>
    </row>
    <row r="41" spans="1:55">
      <c r="A41" s="11"/>
      <c r="B41" s="11"/>
      <c r="C41" s="48"/>
      <c r="D41" s="42"/>
      <c r="E41" s="42"/>
      <c r="F41" s="42"/>
      <c r="G41" s="42"/>
      <c r="H41" s="11"/>
      <c r="I41" s="44"/>
      <c r="J41" s="11"/>
      <c r="K41" s="11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47"/>
      <c r="AL41" s="47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42"/>
      <c r="BC41" s="42"/>
    </row>
  </sheetData>
  <mergeCells count="16">
    <mergeCell ref="X3:Y3"/>
    <mergeCell ref="N3:O3"/>
    <mergeCell ref="J3:J5"/>
    <mergeCell ref="L3:M3"/>
    <mergeCell ref="P3:Q3"/>
    <mergeCell ref="K3:K5"/>
    <mergeCell ref="R3:S3"/>
    <mergeCell ref="T3:U3"/>
    <mergeCell ref="V3:W3"/>
    <mergeCell ref="AN2:BA2"/>
    <mergeCell ref="Z3:AA3"/>
    <mergeCell ref="AH3:AI3"/>
    <mergeCell ref="AJ3:AK3"/>
    <mergeCell ref="AB3:AC3"/>
    <mergeCell ref="AD3:AE3"/>
    <mergeCell ref="AF3:AG3"/>
  </mergeCells>
  <phoneticPr fontId="0" type="noConversion"/>
  <dataValidations count="1">
    <dataValidation type="list" errorStyle="information" showInputMessage="1" showErrorMessage="1" errorTitle="ASK Inconnue" error="ASK Inconnue_x000a__x000a_Confirmez vous votre saisie ?" sqref="G6:G35">
      <formula1>$BC$6:$BC$20</formula1>
    </dataValidation>
  </dataValidations>
  <printOptions horizontalCentered="1"/>
  <pageMargins left="0.78740157480314965" right="0.78740157480314965" top="0.34" bottom="0.39370078740157483" header="0.19685039370078741" footer="0.19685039370078741"/>
  <pageSetup paperSize="9" scale="81" orientation="portrait" r:id="rId1"/>
  <headerFooter alignWithMargins="0">
    <oddFooter>&amp;C&amp;"Times New Roman,Gras italique"Page &amp;P / &amp;N&amp;R&amp;"Times New Roman,Italique"&amp;D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Feuil21">
    <pageSetUpPr fitToPage="1"/>
  </sheetPr>
  <dimension ref="A1:BD41"/>
  <sheetViews>
    <sheetView zoomScale="75" workbookViewId="0">
      <pane xSplit="11" ySplit="5" topLeftCell="L6" activePane="bottomRight" state="frozen"/>
      <selection activeCell="AJ10" sqref="AJ10"/>
      <selection pane="topRight" activeCell="AJ10" sqref="AJ10"/>
      <selection pane="bottomLeft" activeCell="AJ10" sqref="AJ10"/>
      <selection pane="bottomRight" activeCell="B3" sqref="B3"/>
    </sheetView>
  </sheetViews>
  <sheetFormatPr baseColWidth="10" defaultRowHeight="12.75"/>
  <cols>
    <col min="1" max="1" width="3.83203125" style="12" customWidth="1"/>
    <col min="2" max="2" width="4.5" style="12" customWidth="1"/>
    <col min="3" max="3" width="2.83203125" style="41" customWidth="1"/>
    <col min="4" max="4" width="15.6640625" style="45" customWidth="1"/>
    <col min="5" max="5" width="12" style="45"/>
    <col min="6" max="6" width="1.83203125" style="45" customWidth="1"/>
    <col min="7" max="7" width="20" style="45" customWidth="1"/>
    <col min="8" max="8" width="6.83203125" style="12" customWidth="1"/>
    <col min="9" max="9" width="7.33203125" style="49" customWidth="1"/>
    <col min="10" max="11" width="3.83203125" style="12" customWidth="1"/>
    <col min="12" max="15" width="5.83203125" style="2" customWidth="1"/>
    <col min="16" max="35" width="5.83203125" style="2" hidden="1" customWidth="1"/>
    <col min="36" max="36" width="5.83203125" style="2" customWidth="1"/>
    <col min="37" max="38" width="5.83203125" style="50" customWidth="1"/>
    <col min="39" max="53" width="3.83203125" style="12" customWidth="1"/>
    <col min="54" max="16384" width="12" style="45"/>
  </cols>
  <sheetData>
    <row r="1" spans="1:56" s="18" customFormat="1" ht="35.25" customHeight="1">
      <c r="A1" s="17" t="s">
        <v>60</v>
      </c>
      <c r="B1" s="17"/>
      <c r="C1" s="17"/>
      <c r="D1" s="17"/>
      <c r="E1" s="17"/>
      <c r="F1" s="17"/>
      <c r="G1" s="17"/>
      <c r="H1" s="19" t="s">
        <v>34</v>
      </c>
      <c r="I1" s="17"/>
      <c r="L1" s="19"/>
      <c r="M1" s="17"/>
      <c r="O1" s="17"/>
      <c r="P1" s="19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20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</row>
    <row r="2" spans="1:56" s="100" customFormat="1" ht="9" customHeight="1" thickBot="1">
      <c r="A2" s="21"/>
      <c r="B2" s="21"/>
      <c r="C2" s="7"/>
      <c r="D2" s="6"/>
      <c r="E2" s="6"/>
      <c r="F2" s="6"/>
      <c r="G2" s="6"/>
      <c r="H2" s="6"/>
      <c r="I2" s="22"/>
      <c r="J2" s="23"/>
      <c r="K2" s="2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24"/>
      <c r="AL2" s="24"/>
      <c r="AM2" s="99"/>
      <c r="AN2" s="166" t="s">
        <v>10</v>
      </c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8"/>
    </row>
    <row r="3" spans="1:56" s="104" customFormat="1" ht="66" customHeight="1">
      <c r="A3" s="75"/>
      <c r="B3" s="76"/>
      <c r="C3" s="77"/>
      <c r="D3" s="78" t="s">
        <v>0</v>
      </c>
      <c r="E3" s="78" t="s">
        <v>1</v>
      </c>
      <c r="F3" s="79"/>
      <c r="G3" s="78" t="s">
        <v>2</v>
      </c>
      <c r="H3" s="26" t="s">
        <v>3</v>
      </c>
      <c r="I3" s="27" t="s">
        <v>4</v>
      </c>
      <c r="J3" s="159" t="s">
        <v>21</v>
      </c>
      <c r="K3" s="163" t="s">
        <v>24</v>
      </c>
      <c r="L3" s="162">
        <v>42806</v>
      </c>
      <c r="M3" s="158"/>
      <c r="N3" s="158">
        <v>42911</v>
      </c>
      <c r="O3" s="158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8">
        <v>43009</v>
      </c>
      <c r="AK3" s="169"/>
      <c r="AL3" s="25" t="s">
        <v>11</v>
      </c>
      <c r="AM3" s="25" t="s">
        <v>18</v>
      </c>
      <c r="AN3" s="101">
        <v>1</v>
      </c>
      <c r="AO3" s="102">
        <v>2</v>
      </c>
      <c r="AP3" s="102">
        <v>3</v>
      </c>
      <c r="AQ3" s="102">
        <v>4</v>
      </c>
      <c r="AR3" s="102">
        <v>5</v>
      </c>
      <c r="AS3" s="102">
        <v>6</v>
      </c>
      <c r="AT3" s="102">
        <v>7</v>
      </c>
      <c r="AU3" s="102">
        <v>8</v>
      </c>
      <c r="AV3" s="102">
        <v>9</v>
      </c>
      <c r="AW3" s="102">
        <v>10</v>
      </c>
      <c r="AX3" s="102">
        <v>11</v>
      </c>
      <c r="AY3" s="102">
        <v>12</v>
      </c>
      <c r="AZ3" s="102">
        <v>13</v>
      </c>
      <c r="BA3" s="103">
        <v>14</v>
      </c>
      <c r="BB3" s="25"/>
      <c r="BC3" s="25"/>
    </row>
    <row r="4" spans="1:56" s="109" customFormat="1" ht="16.5" customHeight="1" thickBot="1">
      <c r="A4" s="80"/>
      <c r="B4" s="28"/>
      <c r="C4" s="29"/>
      <c r="D4" s="30"/>
      <c r="E4" s="30"/>
      <c r="F4" s="31"/>
      <c r="G4" s="30"/>
      <c r="H4" s="32"/>
      <c r="I4" s="33"/>
      <c r="J4" s="160"/>
      <c r="K4" s="164"/>
      <c r="L4" s="34" t="s">
        <v>13</v>
      </c>
      <c r="M4" s="35" t="s">
        <v>14</v>
      </c>
      <c r="N4" s="38" t="s">
        <v>13</v>
      </c>
      <c r="O4" s="35" t="s">
        <v>14</v>
      </c>
      <c r="P4" s="38" t="s">
        <v>13</v>
      </c>
      <c r="Q4" s="37" t="s">
        <v>14</v>
      </c>
      <c r="R4" s="36" t="s">
        <v>13</v>
      </c>
      <c r="S4" s="35" t="s">
        <v>14</v>
      </c>
      <c r="T4" s="36" t="s">
        <v>13</v>
      </c>
      <c r="U4" s="37" t="s">
        <v>14</v>
      </c>
      <c r="V4" s="36" t="s">
        <v>13</v>
      </c>
      <c r="W4" s="35" t="s">
        <v>14</v>
      </c>
      <c r="X4" s="36" t="s">
        <v>13</v>
      </c>
      <c r="Y4" s="35" t="s">
        <v>14</v>
      </c>
      <c r="Z4" s="36" t="s">
        <v>13</v>
      </c>
      <c r="AA4" s="37" t="s">
        <v>14</v>
      </c>
      <c r="AB4" s="36" t="s">
        <v>13</v>
      </c>
      <c r="AC4" s="35" t="s">
        <v>14</v>
      </c>
      <c r="AD4" s="38" t="s">
        <v>13</v>
      </c>
      <c r="AE4" s="37" t="s">
        <v>14</v>
      </c>
      <c r="AF4" s="36" t="s">
        <v>13</v>
      </c>
      <c r="AG4" s="35" t="s">
        <v>14</v>
      </c>
      <c r="AH4" s="36" t="s">
        <v>13</v>
      </c>
      <c r="AI4" s="35" t="s">
        <v>14</v>
      </c>
      <c r="AJ4" s="36" t="s">
        <v>13</v>
      </c>
      <c r="AK4" s="81" t="s">
        <v>14</v>
      </c>
      <c r="AL4" s="25"/>
      <c r="AM4" s="105"/>
      <c r="AN4" s="106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8"/>
      <c r="BB4" s="105"/>
      <c r="BC4" s="105"/>
    </row>
    <row r="5" spans="1:56" s="109" customFormat="1" ht="16.5" customHeight="1" thickBot="1">
      <c r="A5" s="139"/>
      <c r="B5" s="140"/>
      <c r="C5" s="141"/>
      <c r="D5" s="142" t="s">
        <v>23</v>
      </c>
      <c r="E5" s="142"/>
      <c r="F5" s="143"/>
      <c r="G5" s="142"/>
      <c r="H5" s="144"/>
      <c r="I5" s="145"/>
      <c r="J5" s="161"/>
      <c r="K5" s="165"/>
      <c r="L5" s="134" t="s">
        <v>165</v>
      </c>
      <c r="M5" s="133"/>
      <c r="N5" s="132"/>
      <c r="O5" s="133"/>
      <c r="P5" s="132"/>
      <c r="Q5" s="133"/>
      <c r="R5" s="134"/>
      <c r="S5" s="133"/>
      <c r="T5" s="134"/>
      <c r="U5" s="133"/>
      <c r="V5" s="134"/>
      <c r="W5" s="133"/>
      <c r="X5" s="134"/>
      <c r="Y5" s="133"/>
      <c r="Z5" s="134"/>
      <c r="AA5" s="133"/>
      <c r="AB5" s="134"/>
      <c r="AC5" s="133"/>
      <c r="AD5" s="132"/>
      <c r="AE5" s="133"/>
      <c r="AF5" s="132"/>
      <c r="AG5" s="133"/>
      <c r="AH5" s="132"/>
      <c r="AI5" s="133"/>
      <c r="AJ5" s="132"/>
      <c r="AK5" s="135"/>
      <c r="AL5" s="25"/>
      <c r="AM5" s="105"/>
      <c r="AN5" s="106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8"/>
      <c r="BB5" s="105"/>
      <c r="BC5" s="105"/>
    </row>
    <row r="6" spans="1:56" s="97" customFormat="1" ht="24.95" customHeight="1">
      <c r="A6" s="110">
        <v>1</v>
      </c>
      <c r="B6" s="111"/>
      <c r="C6" s="112"/>
      <c r="D6" s="57" t="s">
        <v>165</v>
      </c>
      <c r="E6" s="57" t="s">
        <v>166</v>
      </c>
      <c r="F6" s="58"/>
      <c r="G6" s="151" t="s">
        <v>27</v>
      </c>
      <c r="H6" s="39" t="str">
        <f t="shared" ref="H6:H35" si="0">IF(COUNTA(AK6)&gt;0,IF(COUNTA(L6:AK6)&lt;classé,"Non","Oui"),"Non")</f>
        <v>Non</v>
      </c>
      <c r="I6" s="115">
        <f t="shared" ref="I6:I35" si="1">SUM(L6:AK6)-SUM(AN6:BA6)+K6</f>
        <v>104</v>
      </c>
      <c r="J6" s="116"/>
      <c r="K6" s="146">
        <f t="shared" ref="K6:K35" si="2">COUNTIF(L$5:AK$5,$D6)*4</f>
        <v>4</v>
      </c>
      <c r="L6" s="118">
        <v>50</v>
      </c>
      <c r="M6" s="119">
        <v>50</v>
      </c>
      <c r="N6" s="120"/>
      <c r="O6" s="119"/>
      <c r="P6" s="120"/>
      <c r="Q6" s="121"/>
      <c r="R6" s="122"/>
      <c r="S6" s="119"/>
      <c r="T6" s="122"/>
      <c r="U6" s="121"/>
      <c r="V6" s="122"/>
      <c r="W6" s="119"/>
      <c r="X6" s="122"/>
      <c r="Y6" s="119"/>
      <c r="Z6" s="122"/>
      <c r="AA6" s="121"/>
      <c r="AB6" s="122"/>
      <c r="AC6" s="119"/>
      <c r="AD6" s="120"/>
      <c r="AE6" s="121"/>
      <c r="AF6" s="122"/>
      <c r="AG6" s="119"/>
      <c r="AH6" s="122"/>
      <c r="AI6" s="119"/>
      <c r="AJ6" s="121"/>
      <c r="AK6" s="123"/>
      <c r="AL6" s="4">
        <f t="shared" ref="AL6:AL35" si="3">MAX(L6:AK6)</f>
        <v>50</v>
      </c>
      <c r="AM6" s="5">
        <f t="shared" ref="AM6:AM35" si="4">COUNTA(L6:AK6)</f>
        <v>2</v>
      </c>
      <c r="AN6" s="94">
        <f t="shared" ref="AN6:BA15" si="5">IF($AM6&gt;Nbcourse+AN$3-1-$J6,LARGE($L6:$AK6,Nbcourse+AN$3-$J6),0)</f>
        <v>0</v>
      </c>
      <c r="AO6" s="4">
        <f t="shared" si="5"/>
        <v>0</v>
      </c>
      <c r="AP6" s="4">
        <f t="shared" si="5"/>
        <v>0</v>
      </c>
      <c r="AQ6" s="4">
        <f t="shared" si="5"/>
        <v>0</v>
      </c>
      <c r="AR6" s="4">
        <f t="shared" si="5"/>
        <v>0</v>
      </c>
      <c r="AS6" s="4">
        <f t="shared" si="5"/>
        <v>0</v>
      </c>
      <c r="AT6" s="4">
        <f t="shared" si="5"/>
        <v>0</v>
      </c>
      <c r="AU6" s="4">
        <f t="shared" si="5"/>
        <v>0</v>
      </c>
      <c r="AV6" s="4">
        <f t="shared" si="5"/>
        <v>0</v>
      </c>
      <c r="AW6" s="4">
        <f t="shared" si="5"/>
        <v>0</v>
      </c>
      <c r="AX6" s="4">
        <f t="shared" si="5"/>
        <v>0</v>
      </c>
      <c r="AY6" s="4">
        <f t="shared" si="5"/>
        <v>0</v>
      </c>
      <c r="AZ6" s="4">
        <f t="shared" si="5"/>
        <v>0</v>
      </c>
      <c r="BA6" s="95">
        <f t="shared" si="5"/>
        <v>0</v>
      </c>
      <c r="BB6" s="96"/>
      <c r="BC6" s="96" t="s">
        <v>58</v>
      </c>
      <c r="BD6" s="97" t="s">
        <v>59</v>
      </c>
    </row>
    <row r="7" spans="1:56" s="97" customFormat="1" ht="24.95" customHeight="1">
      <c r="A7" s="39">
        <f t="shared" ref="A7:A35" si="6">A6+1</f>
        <v>2</v>
      </c>
      <c r="B7" s="51"/>
      <c r="C7" s="52"/>
      <c r="D7" s="57"/>
      <c r="E7" s="57"/>
      <c r="F7" s="58"/>
      <c r="G7" s="151"/>
      <c r="H7" s="39" t="str">
        <f t="shared" si="0"/>
        <v>Non</v>
      </c>
      <c r="I7" s="14">
        <f t="shared" si="1"/>
        <v>0</v>
      </c>
      <c r="J7" s="117"/>
      <c r="K7" s="146">
        <f t="shared" si="2"/>
        <v>0</v>
      </c>
      <c r="L7" s="15"/>
      <c r="M7" s="16"/>
      <c r="N7" s="54"/>
      <c r="O7" s="16"/>
      <c r="P7" s="54"/>
      <c r="Q7" s="55"/>
      <c r="R7" s="59"/>
      <c r="S7" s="16"/>
      <c r="T7" s="59"/>
      <c r="U7" s="55"/>
      <c r="V7" s="59"/>
      <c r="W7" s="16"/>
      <c r="X7" s="59"/>
      <c r="Y7" s="16"/>
      <c r="Z7" s="59"/>
      <c r="AA7" s="55"/>
      <c r="AB7" s="59"/>
      <c r="AC7" s="16"/>
      <c r="AD7" s="54"/>
      <c r="AE7" s="55"/>
      <c r="AF7" s="59"/>
      <c r="AG7" s="16"/>
      <c r="AH7" s="59"/>
      <c r="AI7" s="16"/>
      <c r="AJ7" s="55"/>
      <c r="AK7" s="82"/>
      <c r="AL7" s="4">
        <f t="shared" si="3"/>
        <v>0</v>
      </c>
      <c r="AM7" s="5">
        <f t="shared" si="4"/>
        <v>0</v>
      </c>
      <c r="AN7" s="94">
        <f t="shared" si="5"/>
        <v>0</v>
      </c>
      <c r="AO7" s="4">
        <f t="shared" si="5"/>
        <v>0</v>
      </c>
      <c r="AP7" s="4">
        <f t="shared" si="5"/>
        <v>0</v>
      </c>
      <c r="AQ7" s="4">
        <f t="shared" si="5"/>
        <v>0</v>
      </c>
      <c r="AR7" s="4">
        <f t="shared" si="5"/>
        <v>0</v>
      </c>
      <c r="AS7" s="4">
        <f t="shared" si="5"/>
        <v>0</v>
      </c>
      <c r="AT7" s="4">
        <f t="shared" si="5"/>
        <v>0</v>
      </c>
      <c r="AU7" s="4">
        <f t="shared" si="5"/>
        <v>0</v>
      </c>
      <c r="AV7" s="4">
        <f t="shared" si="5"/>
        <v>0</v>
      </c>
      <c r="AW7" s="4">
        <f t="shared" si="5"/>
        <v>0</v>
      </c>
      <c r="AX7" s="4">
        <f t="shared" si="5"/>
        <v>0</v>
      </c>
      <c r="AY7" s="4">
        <f t="shared" si="5"/>
        <v>0</v>
      </c>
      <c r="AZ7" s="4">
        <f t="shared" si="5"/>
        <v>0</v>
      </c>
      <c r="BA7" s="95">
        <f t="shared" si="5"/>
        <v>0</v>
      </c>
      <c r="BB7" s="96"/>
      <c r="BC7" s="96"/>
    </row>
    <row r="8" spans="1:56" s="97" customFormat="1" ht="24.95" customHeight="1">
      <c r="A8" s="39">
        <f t="shared" si="6"/>
        <v>3</v>
      </c>
      <c r="B8" s="51"/>
      <c r="C8" s="56"/>
      <c r="D8" s="57"/>
      <c r="E8" s="57"/>
      <c r="F8" s="58"/>
      <c r="G8" s="151"/>
      <c r="H8" s="39" t="str">
        <f t="shared" si="0"/>
        <v>Non</v>
      </c>
      <c r="I8" s="14">
        <f t="shared" si="1"/>
        <v>0</v>
      </c>
      <c r="J8" s="117"/>
      <c r="K8" s="146">
        <f t="shared" si="2"/>
        <v>0</v>
      </c>
      <c r="L8" s="15"/>
      <c r="M8" s="16"/>
      <c r="N8" s="54"/>
      <c r="O8" s="16"/>
      <c r="P8" s="54"/>
      <c r="Q8" s="55"/>
      <c r="R8" s="59"/>
      <c r="S8" s="16"/>
      <c r="T8" s="59"/>
      <c r="U8" s="55"/>
      <c r="V8" s="59"/>
      <c r="W8" s="16"/>
      <c r="X8" s="59"/>
      <c r="Y8" s="16"/>
      <c r="Z8" s="59"/>
      <c r="AA8" s="55"/>
      <c r="AB8" s="59"/>
      <c r="AC8" s="16"/>
      <c r="AD8" s="54"/>
      <c r="AE8" s="55"/>
      <c r="AF8" s="59"/>
      <c r="AG8" s="16"/>
      <c r="AH8" s="59"/>
      <c r="AI8" s="16"/>
      <c r="AJ8" s="55"/>
      <c r="AK8" s="82"/>
      <c r="AL8" s="4">
        <f t="shared" si="3"/>
        <v>0</v>
      </c>
      <c r="AM8" s="5">
        <f t="shared" si="4"/>
        <v>0</v>
      </c>
      <c r="AN8" s="94">
        <f t="shared" si="5"/>
        <v>0</v>
      </c>
      <c r="AO8" s="4">
        <f t="shared" si="5"/>
        <v>0</v>
      </c>
      <c r="AP8" s="4">
        <f t="shared" si="5"/>
        <v>0</v>
      </c>
      <c r="AQ8" s="4">
        <f t="shared" si="5"/>
        <v>0</v>
      </c>
      <c r="AR8" s="4">
        <f t="shared" si="5"/>
        <v>0</v>
      </c>
      <c r="AS8" s="4">
        <f t="shared" si="5"/>
        <v>0</v>
      </c>
      <c r="AT8" s="4">
        <f t="shared" si="5"/>
        <v>0</v>
      </c>
      <c r="AU8" s="4">
        <f t="shared" si="5"/>
        <v>0</v>
      </c>
      <c r="AV8" s="4">
        <f t="shared" si="5"/>
        <v>0</v>
      </c>
      <c r="AW8" s="4">
        <f t="shared" si="5"/>
        <v>0</v>
      </c>
      <c r="AX8" s="4">
        <f t="shared" si="5"/>
        <v>0</v>
      </c>
      <c r="AY8" s="4">
        <f t="shared" si="5"/>
        <v>0</v>
      </c>
      <c r="AZ8" s="4">
        <f t="shared" si="5"/>
        <v>0</v>
      </c>
      <c r="BA8" s="95">
        <f t="shared" si="5"/>
        <v>0</v>
      </c>
      <c r="BB8" s="96"/>
      <c r="BC8" s="96"/>
    </row>
    <row r="9" spans="1:56" s="97" customFormat="1" ht="24.95" customHeight="1">
      <c r="A9" s="39">
        <f t="shared" si="6"/>
        <v>4</v>
      </c>
      <c r="B9" s="51"/>
      <c r="C9" s="52"/>
      <c r="D9" s="57"/>
      <c r="E9" s="57"/>
      <c r="F9" s="58"/>
      <c r="G9" s="151"/>
      <c r="H9" s="39" t="str">
        <f t="shared" si="0"/>
        <v>Non</v>
      </c>
      <c r="I9" s="14">
        <f t="shared" si="1"/>
        <v>0</v>
      </c>
      <c r="J9" s="117"/>
      <c r="K9" s="146">
        <f t="shared" si="2"/>
        <v>0</v>
      </c>
      <c r="L9" s="15"/>
      <c r="M9" s="16"/>
      <c r="N9" s="54"/>
      <c r="O9" s="16"/>
      <c r="P9" s="54"/>
      <c r="Q9" s="55"/>
      <c r="R9" s="59"/>
      <c r="S9" s="16"/>
      <c r="T9" s="59"/>
      <c r="U9" s="55"/>
      <c r="V9" s="59"/>
      <c r="W9" s="16"/>
      <c r="X9" s="59"/>
      <c r="Y9" s="16"/>
      <c r="Z9" s="59"/>
      <c r="AA9" s="55"/>
      <c r="AB9" s="59"/>
      <c r="AC9" s="16"/>
      <c r="AD9" s="54"/>
      <c r="AE9" s="55"/>
      <c r="AF9" s="59"/>
      <c r="AG9" s="16"/>
      <c r="AH9" s="59"/>
      <c r="AI9" s="16"/>
      <c r="AJ9" s="55"/>
      <c r="AK9" s="82"/>
      <c r="AL9" s="4">
        <f t="shared" si="3"/>
        <v>0</v>
      </c>
      <c r="AM9" s="5">
        <f t="shared" si="4"/>
        <v>0</v>
      </c>
      <c r="AN9" s="94">
        <f t="shared" si="5"/>
        <v>0</v>
      </c>
      <c r="AO9" s="4">
        <f t="shared" si="5"/>
        <v>0</v>
      </c>
      <c r="AP9" s="4">
        <f t="shared" si="5"/>
        <v>0</v>
      </c>
      <c r="AQ9" s="4">
        <f t="shared" si="5"/>
        <v>0</v>
      </c>
      <c r="AR9" s="4">
        <f t="shared" si="5"/>
        <v>0</v>
      </c>
      <c r="AS9" s="4">
        <f t="shared" si="5"/>
        <v>0</v>
      </c>
      <c r="AT9" s="4">
        <f t="shared" si="5"/>
        <v>0</v>
      </c>
      <c r="AU9" s="4">
        <f t="shared" si="5"/>
        <v>0</v>
      </c>
      <c r="AV9" s="4">
        <f t="shared" si="5"/>
        <v>0</v>
      </c>
      <c r="AW9" s="4">
        <f t="shared" si="5"/>
        <v>0</v>
      </c>
      <c r="AX9" s="4">
        <f t="shared" si="5"/>
        <v>0</v>
      </c>
      <c r="AY9" s="4">
        <f t="shared" si="5"/>
        <v>0</v>
      </c>
      <c r="AZ9" s="4">
        <f t="shared" si="5"/>
        <v>0</v>
      </c>
      <c r="BA9" s="95">
        <f t="shared" si="5"/>
        <v>0</v>
      </c>
      <c r="BB9" s="96"/>
      <c r="BC9" s="96"/>
    </row>
    <row r="10" spans="1:56" s="97" customFormat="1" ht="24.95" customHeight="1">
      <c r="A10" s="39">
        <f t="shared" ref="A10:A15" si="7">A9+1</f>
        <v>5</v>
      </c>
      <c r="B10" s="51"/>
      <c r="C10" s="56"/>
      <c r="D10" s="57"/>
      <c r="E10" s="57"/>
      <c r="F10" s="58"/>
      <c r="G10" s="151"/>
      <c r="H10" s="39" t="str">
        <f t="shared" si="0"/>
        <v>Non</v>
      </c>
      <c r="I10" s="14">
        <f t="shared" si="1"/>
        <v>0</v>
      </c>
      <c r="J10" s="117"/>
      <c r="K10" s="146">
        <f t="shared" si="2"/>
        <v>0</v>
      </c>
      <c r="L10" s="15"/>
      <c r="M10" s="16"/>
      <c r="N10" s="54"/>
      <c r="O10" s="16"/>
      <c r="P10" s="54"/>
      <c r="Q10" s="55"/>
      <c r="R10" s="59"/>
      <c r="S10" s="16"/>
      <c r="T10" s="59"/>
      <c r="U10" s="55"/>
      <c r="V10" s="59"/>
      <c r="W10" s="16"/>
      <c r="X10" s="59"/>
      <c r="Y10" s="16"/>
      <c r="Z10" s="59"/>
      <c r="AA10" s="55"/>
      <c r="AB10" s="59"/>
      <c r="AC10" s="16"/>
      <c r="AD10" s="54"/>
      <c r="AE10" s="55"/>
      <c r="AF10" s="59"/>
      <c r="AG10" s="16"/>
      <c r="AH10" s="59"/>
      <c r="AI10" s="16"/>
      <c r="AJ10" s="55"/>
      <c r="AK10" s="82"/>
      <c r="AL10" s="4">
        <f t="shared" si="3"/>
        <v>0</v>
      </c>
      <c r="AM10" s="5">
        <f t="shared" si="4"/>
        <v>0</v>
      </c>
      <c r="AN10" s="94">
        <f t="shared" si="5"/>
        <v>0</v>
      </c>
      <c r="AO10" s="4">
        <f t="shared" si="5"/>
        <v>0</v>
      </c>
      <c r="AP10" s="4">
        <f t="shared" si="5"/>
        <v>0</v>
      </c>
      <c r="AQ10" s="4">
        <f t="shared" si="5"/>
        <v>0</v>
      </c>
      <c r="AR10" s="4">
        <f t="shared" si="5"/>
        <v>0</v>
      </c>
      <c r="AS10" s="4">
        <f t="shared" si="5"/>
        <v>0</v>
      </c>
      <c r="AT10" s="4">
        <f t="shared" si="5"/>
        <v>0</v>
      </c>
      <c r="AU10" s="4">
        <f t="shared" si="5"/>
        <v>0</v>
      </c>
      <c r="AV10" s="4">
        <f t="shared" si="5"/>
        <v>0</v>
      </c>
      <c r="AW10" s="4">
        <f t="shared" si="5"/>
        <v>0</v>
      </c>
      <c r="AX10" s="4">
        <f t="shared" si="5"/>
        <v>0</v>
      </c>
      <c r="AY10" s="4">
        <f t="shared" si="5"/>
        <v>0</v>
      </c>
      <c r="AZ10" s="4">
        <f t="shared" si="5"/>
        <v>0</v>
      </c>
      <c r="BA10" s="95">
        <f t="shared" si="5"/>
        <v>0</v>
      </c>
      <c r="BB10" s="96"/>
      <c r="BC10" s="96"/>
    </row>
    <row r="11" spans="1:56" s="97" customFormat="1" ht="24.95" customHeight="1">
      <c r="A11" s="39">
        <f t="shared" si="7"/>
        <v>6</v>
      </c>
      <c r="B11" s="51"/>
      <c r="C11" s="56"/>
      <c r="D11" s="57"/>
      <c r="E11" s="57"/>
      <c r="F11" s="58"/>
      <c r="G11" s="151"/>
      <c r="H11" s="39" t="str">
        <f t="shared" si="0"/>
        <v>Non</v>
      </c>
      <c r="I11" s="14">
        <f t="shared" si="1"/>
        <v>0</v>
      </c>
      <c r="J11" s="117"/>
      <c r="K11" s="146">
        <f t="shared" si="2"/>
        <v>0</v>
      </c>
      <c r="L11" s="15"/>
      <c r="M11" s="16"/>
      <c r="N11" s="54"/>
      <c r="O11" s="16"/>
      <c r="P11" s="54"/>
      <c r="Q11" s="55"/>
      <c r="R11" s="59"/>
      <c r="S11" s="16"/>
      <c r="T11" s="59"/>
      <c r="U11" s="55"/>
      <c r="V11" s="59"/>
      <c r="W11" s="16"/>
      <c r="X11" s="59"/>
      <c r="Y11" s="16"/>
      <c r="Z11" s="59"/>
      <c r="AA11" s="55"/>
      <c r="AB11" s="59"/>
      <c r="AC11" s="16"/>
      <c r="AD11" s="54"/>
      <c r="AE11" s="55"/>
      <c r="AF11" s="59"/>
      <c r="AG11" s="16"/>
      <c r="AH11" s="59"/>
      <c r="AI11" s="16"/>
      <c r="AJ11" s="55"/>
      <c r="AK11" s="82"/>
      <c r="AL11" s="4">
        <f t="shared" si="3"/>
        <v>0</v>
      </c>
      <c r="AM11" s="5">
        <f t="shared" si="4"/>
        <v>0</v>
      </c>
      <c r="AN11" s="94">
        <f t="shared" si="5"/>
        <v>0</v>
      </c>
      <c r="AO11" s="4">
        <f t="shared" si="5"/>
        <v>0</v>
      </c>
      <c r="AP11" s="4">
        <f t="shared" si="5"/>
        <v>0</v>
      </c>
      <c r="AQ11" s="4">
        <f t="shared" si="5"/>
        <v>0</v>
      </c>
      <c r="AR11" s="4">
        <f t="shared" si="5"/>
        <v>0</v>
      </c>
      <c r="AS11" s="4">
        <f t="shared" si="5"/>
        <v>0</v>
      </c>
      <c r="AT11" s="4">
        <f t="shared" si="5"/>
        <v>0</v>
      </c>
      <c r="AU11" s="4">
        <f t="shared" si="5"/>
        <v>0</v>
      </c>
      <c r="AV11" s="4">
        <f t="shared" si="5"/>
        <v>0</v>
      </c>
      <c r="AW11" s="4">
        <f t="shared" si="5"/>
        <v>0</v>
      </c>
      <c r="AX11" s="4">
        <f t="shared" si="5"/>
        <v>0</v>
      </c>
      <c r="AY11" s="4">
        <f t="shared" si="5"/>
        <v>0</v>
      </c>
      <c r="AZ11" s="4">
        <f t="shared" si="5"/>
        <v>0</v>
      </c>
      <c r="BA11" s="95">
        <f t="shared" si="5"/>
        <v>0</v>
      </c>
      <c r="BB11" s="96"/>
      <c r="BC11" s="96"/>
    </row>
    <row r="12" spans="1:56" s="97" customFormat="1" ht="24.95" customHeight="1">
      <c r="A12" s="39">
        <f t="shared" si="7"/>
        <v>7</v>
      </c>
      <c r="B12" s="51"/>
      <c r="C12" s="56"/>
      <c r="D12" s="151"/>
      <c r="E12" s="57"/>
      <c r="F12" s="58"/>
      <c r="G12" s="151"/>
      <c r="H12" s="39" t="str">
        <f t="shared" si="0"/>
        <v>Non</v>
      </c>
      <c r="I12" s="14">
        <f t="shared" si="1"/>
        <v>0</v>
      </c>
      <c r="J12" s="117"/>
      <c r="K12" s="146">
        <f t="shared" si="2"/>
        <v>0</v>
      </c>
      <c r="L12" s="15"/>
      <c r="M12" s="16"/>
      <c r="N12" s="54"/>
      <c r="O12" s="16"/>
      <c r="P12" s="54"/>
      <c r="Q12" s="55"/>
      <c r="R12" s="59"/>
      <c r="S12" s="16"/>
      <c r="T12" s="59"/>
      <c r="U12" s="55"/>
      <c r="V12" s="59"/>
      <c r="W12" s="16"/>
      <c r="X12" s="59"/>
      <c r="Y12" s="16"/>
      <c r="Z12" s="59"/>
      <c r="AA12" s="55"/>
      <c r="AB12" s="59"/>
      <c r="AC12" s="16"/>
      <c r="AD12" s="54"/>
      <c r="AE12" s="55"/>
      <c r="AF12" s="59"/>
      <c r="AG12" s="16"/>
      <c r="AH12" s="59"/>
      <c r="AI12" s="16"/>
      <c r="AJ12" s="55"/>
      <c r="AK12" s="82"/>
      <c r="AL12" s="4">
        <f t="shared" si="3"/>
        <v>0</v>
      </c>
      <c r="AM12" s="5">
        <f t="shared" si="4"/>
        <v>0</v>
      </c>
      <c r="AN12" s="94">
        <f t="shared" si="5"/>
        <v>0</v>
      </c>
      <c r="AO12" s="4">
        <f t="shared" si="5"/>
        <v>0</v>
      </c>
      <c r="AP12" s="4">
        <f t="shared" si="5"/>
        <v>0</v>
      </c>
      <c r="AQ12" s="4">
        <f t="shared" si="5"/>
        <v>0</v>
      </c>
      <c r="AR12" s="4">
        <f t="shared" si="5"/>
        <v>0</v>
      </c>
      <c r="AS12" s="4">
        <f t="shared" si="5"/>
        <v>0</v>
      </c>
      <c r="AT12" s="4">
        <f t="shared" si="5"/>
        <v>0</v>
      </c>
      <c r="AU12" s="4">
        <f t="shared" si="5"/>
        <v>0</v>
      </c>
      <c r="AV12" s="4">
        <f t="shared" si="5"/>
        <v>0</v>
      </c>
      <c r="AW12" s="4">
        <f t="shared" si="5"/>
        <v>0</v>
      </c>
      <c r="AX12" s="4">
        <f t="shared" si="5"/>
        <v>0</v>
      </c>
      <c r="AY12" s="4">
        <f t="shared" si="5"/>
        <v>0</v>
      </c>
      <c r="AZ12" s="4">
        <f t="shared" si="5"/>
        <v>0</v>
      </c>
      <c r="BA12" s="95">
        <f t="shared" si="5"/>
        <v>0</v>
      </c>
      <c r="BB12" s="96"/>
      <c r="BC12" s="96"/>
    </row>
    <row r="13" spans="1:56" s="97" customFormat="1" ht="24.95" customHeight="1">
      <c r="A13" s="39">
        <f t="shared" si="7"/>
        <v>8</v>
      </c>
      <c r="B13" s="51"/>
      <c r="C13" s="56"/>
      <c r="D13" s="57"/>
      <c r="E13" s="57"/>
      <c r="F13" s="58"/>
      <c r="G13" s="131"/>
      <c r="H13" s="39" t="str">
        <f t="shared" si="0"/>
        <v>Non</v>
      </c>
      <c r="I13" s="14">
        <f t="shared" si="1"/>
        <v>0</v>
      </c>
      <c r="J13" s="117"/>
      <c r="K13" s="146">
        <f t="shared" si="2"/>
        <v>0</v>
      </c>
      <c r="L13" s="15"/>
      <c r="M13" s="16"/>
      <c r="N13" s="54"/>
      <c r="O13" s="16"/>
      <c r="P13" s="54"/>
      <c r="Q13" s="55"/>
      <c r="R13" s="59"/>
      <c r="S13" s="16"/>
      <c r="T13" s="59"/>
      <c r="U13" s="55"/>
      <c r="V13" s="59"/>
      <c r="W13" s="16"/>
      <c r="X13" s="59"/>
      <c r="Y13" s="16"/>
      <c r="Z13" s="59"/>
      <c r="AA13" s="55"/>
      <c r="AB13" s="59"/>
      <c r="AC13" s="16"/>
      <c r="AD13" s="54"/>
      <c r="AE13" s="55"/>
      <c r="AF13" s="59"/>
      <c r="AG13" s="16"/>
      <c r="AH13" s="59"/>
      <c r="AI13" s="16"/>
      <c r="AJ13" s="55"/>
      <c r="AK13" s="82"/>
      <c r="AL13" s="4">
        <f t="shared" si="3"/>
        <v>0</v>
      </c>
      <c r="AM13" s="5">
        <f t="shared" si="4"/>
        <v>0</v>
      </c>
      <c r="AN13" s="94">
        <f t="shared" si="5"/>
        <v>0</v>
      </c>
      <c r="AO13" s="4">
        <f t="shared" si="5"/>
        <v>0</v>
      </c>
      <c r="AP13" s="4">
        <f t="shared" si="5"/>
        <v>0</v>
      </c>
      <c r="AQ13" s="4">
        <f t="shared" si="5"/>
        <v>0</v>
      </c>
      <c r="AR13" s="4">
        <f t="shared" si="5"/>
        <v>0</v>
      </c>
      <c r="AS13" s="4">
        <f t="shared" si="5"/>
        <v>0</v>
      </c>
      <c r="AT13" s="4">
        <f t="shared" si="5"/>
        <v>0</v>
      </c>
      <c r="AU13" s="4">
        <f t="shared" si="5"/>
        <v>0</v>
      </c>
      <c r="AV13" s="4">
        <f t="shared" si="5"/>
        <v>0</v>
      </c>
      <c r="AW13" s="4">
        <f t="shared" si="5"/>
        <v>0</v>
      </c>
      <c r="AX13" s="4">
        <f t="shared" si="5"/>
        <v>0</v>
      </c>
      <c r="AY13" s="4">
        <f t="shared" si="5"/>
        <v>0</v>
      </c>
      <c r="AZ13" s="4">
        <f t="shared" si="5"/>
        <v>0</v>
      </c>
      <c r="BA13" s="95">
        <f t="shared" si="5"/>
        <v>0</v>
      </c>
      <c r="BB13" s="96"/>
      <c r="BC13" s="96"/>
    </row>
    <row r="14" spans="1:56" s="97" customFormat="1" ht="24.95" customHeight="1">
      <c r="A14" s="39">
        <f t="shared" si="7"/>
        <v>9</v>
      </c>
      <c r="B14" s="51"/>
      <c r="C14" s="56"/>
      <c r="D14" s="57"/>
      <c r="E14" s="57"/>
      <c r="F14" s="58"/>
      <c r="G14" s="57"/>
      <c r="H14" s="39" t="str">
        <f t="shared" si="0"/>
        <v>Non</v>
      </c>
      <c r="I14" s="14">
        <f t="shared" si="1"/>
        <v>0</v>
      </c>
      <c r="J14" s="117"/>
      <c r="K14" s="146">
        <f t="shared" si="2"/>
        <v>0</v>
      </c>
      <c r="L14" s="15"/>
      <c r="M14" s="16"/>
      <c r="N14" s="54"/>
      <c r="O14" s="16"/>
      <c r="P14" s="54"/>
      <c r="Q14" s="55"/>
      <c r="R14" s="59"/>
      <c r="S14" s="16"/>
      <c r="T14" s="59"/>
      <c r="U14" s="55"/>
      <c r="V14" s="59"/>
      <c r="W14" s="16"/>
      <c r="X14" s="59"/>
      <c r="Y14" s="16"/>
      <c r="Z14" s="59"/>
      <c r="AA14" s="55"/>
      <c r="AB14" s="59"/>
      <c r="AC14" s="16"/>
      <c r="AD14" s="54"/>
      <c r="AE14" s="55"/>
      <c r="AF14" s="59"/>
      <c r="AG14" s="16"/>
      <c r="AH14" s="59"/>
      <c r="AI14" s="16"/>
      <c r="AJ14" s="55"/>
      <c r="AK14" s="82"/>
      <c r="AL14" s="4">
        <f t="shared" si="3"/>
        <v>0</v>
      </c>
      <c r="AM14" s="5">
        <f t="shared" si="4"/>
        <v>0</v>
      </c>
      <c r="AN14" s="94">
        <f t="shared" si="5"/>
        <v>0</v>
      </c>
      <c r="AO14" s="4">
        <f t="shared" si="5"/>
        <v>0</v>
      </c>
      <c r="AP14" s="4">
        <f t="shared" si="5"/>
        <v>0</v>
      </c>
      <c r="AQ14" s="4">
        <f t="shared" si="5"/>
        <v>0</v>
      </c>
      <c r="AR14" s="4">
        <f t="shared" si="5"/>
        <v>0</v>
      </c>
      <c r="AS14" s="4">
        <f t="shared" si="5"/>
        <v>0</v>
      </c>
      <c r="AT14" s="4">
        <f t="shared" si="5"/>
        <v>0</v>
      </c>
      <c r="AU14" s="4">
        <f t="shared" si="5"/>
        <v>0</v>
      </c>
      <c r="AV14" s="4">
        <f t="shared" si="5"/>
        <v>0</v>
      </c>
      <c r="AW14" s="4">
        <f t="shared" si="5"/>
        <v>0</v>
      </c>
      <c r="AX14" s="4">
        <f t="shared" si="5"/>
        <v>0</v>
      </c>
      <c r="AY14" s="4">
        <f t="shared" si="5"/>
        <v>0</v>
      </c>
      <c r="AZ14" s="4">
        <f t="shared" si="5"/>
        <v>0</v>
      </c>
      <c r="BA14" s="95">
        <f t="shared" si="5"/>
        <v>0</v>
      </c>
      <c r="BB14" s="96"/>
      <c r="BC14" s="96"/>
    </row>
    <row r="15" spans="1:56" s="97" customFormat="1" ht="24.95" customHeight="1">
      <c r="A15" s="39">
        <f t="shared" si="7"/>
        <v>10</v>
      </c>
      <c r="B15" s="51"/>
      <c r="C15" s="56"/>
      <c r="D15" s="57"/>
      <c r="E15" s="57"/>
      <c r="F15" s="58"/>
      <c r="G15" s="57"/>
      <c r="H15" s="39" t="str">
        <f t="shared" si="0"/>
        <v>Non</v>
      </c>
      <c r="I15" s="14">
        <f t="shared" si="1"/>
        <v>0</v>
      </c>
      <c r="J15" s="117"/>
      <c r="K15" s="146">
        <f t="shared" si="2"/>
        <v>0</v>
      </c>
      <c r="L15" s="15"/>
      <c r="M15" s="16"/>
      <c r="N15" s="54"/>
      <c r="O15" s="16"/>
      <c r="P15" s="54"/>
      <c r="Q15" s="55"/>
      <c r="R15" s="59"/>
      <c r="S15" s="16"/>
      <c r="T15" s="59"/>
      <c r="U15" s="55"/>
      <c r="V15" s="59"/>
      <c r="W15" s="16"/>
      <c r="X15" s="59"/>
      <c r="Y15" s="16"/>
      <c r="Z15" s="59"/>
      <c r="AA15" s="55"/>
      <c r="AB15" s="59"/>
      <c r="AC15" s="16"/>
      <c r="AD15" s="54"/>
      <c r="AE15" s="55"/>
      <c r="AF15" s="59"/>
      <c r="AG15" s="16"/>
      <c r="AH15" s="59"/>
      <c r="AI15" s="16"/>
      <c r="AJ15" s="55"/>
      <c r="AK15" s="82"/>
      <c r="AL15" s="4">
        <f t="shared" si="3"/>
        <v>0</v>
      </c>
      <c r="AM15" s="5">
        <f t="shared" si="4"/>
        <v>0</v>
      </c>
      <c r="AN15" s="94">
        <f t="shared" si="5"/>
        <v>0</v>
      </c>
      <c r="AO15" s="4">
        <f t="shared" si="5"/>
        <v>0</v>
      </c>
      <c r="AP15" s="4">
        <f t="shared" si="5"/>
        <v>0</v>
      </c>
      <c r="AQ15" s="4">
        <f t="shared" si="5"/>
        <v>0</v>
      </c>
      <c r="AR15" s="4">
        <f t="shared" si="5"/>
        <v>0</v>
      </c>
      <c r="AS15" s="4">
        <f t="shared" si="5"/>
        <v>0</v>
      </c>
      <c r="AT15" s="4">
        <f t="shared" si="5"/>
        <v>0</v>
      </c>
      <c r="AU15" s="4">
        <f t="shared" si="5"/>
        <v>0</v>
      </c>
      <c r="AV15" s="4">
        <f t="shared" si="5"/>
        <v>0</v>
      </c>
      <c r="AW15" s="4">
        <f t="shared" si="5"/>
        <v>0</v>
      </c>
      <c r="AX15" s="4">
        <f t="shared" si="5"/>
        <v>0</v>
      </c>
      <c r="AY15" s="4">
        <f t="shared" si="5"/>
        <v>0</v>
      </c>
      <c r="AZ15" s="4">
        <f t="shared" si="5"/>
        <v>0</v>
      </c>
      <c r="BA15" s="95">
        <f t="shared" si="5"/>
        <v>0</v>
      </c>
      <c r="BB15" s="96"/>
      <c r="BC15" s="96"/>
    </row>
    <row r="16" spans="1:56" s="97" customFormat="1" ht="24.95" customHeight="1">
      <c r="A16" s="62">
        <f t="shared" si="6"/>
        <v>11</v>
      </c>
      <c r="B16" s="51"/>
      <c r="C16" s="52"/>
      <c r="D16" s="57"/>
      <c r="E16" s="57"/>
      <c r="F16" s="58"/>
      <c r="G16" s="57"/>
      <c r="H16" s="39" t="str">
        <f t="shared" si="0"/>
        <v>Non</v>
      </c>
      <c r="I16" s="63">
        <f t="shared" si="1"/>
        <v>0</v>
      </c>
      <c r="J16" s="124"/>
      <c r="K16" s="146">
        <f t="shared" si="2"/>
        <v>0</v>
      </c>
      <c r="L16" s="70"/>
      <c r="M16" s="64"/>
      <c r="N16" s="65"/>
      <c r="O16" s="64"/>
      <c r="P16" s="65"/>
      <c r="Q16" s="66"/>
      <c r="R16" s="67"/>
      <c r="S16" s="64"/>
      <c r="T16" s="67"/>
      <c r="U16" s="66"/>
      <c r="V16" s="67"/>
      <c r="W16" s="64"/>
      <c r="X16" s="67"/>
      <c r="Y16" s="64"/>
      <c r="Z16" s="67"/>
      <c r="AA16" s="66"/>
      <c r="AB16" s="67"/>
      <c r="AC16" s="64"/>
      <c r="AD16" s="65"/>
      <c r="AE16" s="66"/>
      <c r="AF16" s="67"/>
      <c r="AG16" s="64"/>
      <c r="AH16" s="67"/>
      <c r="AI16" s="64"/>
      <c r="AJ16" s="66"/>
      <c r="AK16" s="83"/>
      <c r="AL16" s="4">
        <f t="shared" si="3"/>
        <v>0</v>
      </c>
      <c r="AM16" s="5">
        <f t="shared" si="4"/>
        <v>0</v>
      </c>
      <c r="AN16" s="94">
        <f t="shared" ref="AN16:BA35" si="8">IF($AM16&gt;Nbcourse+AN$3-1-$J16,LARGE($L16:$AK16,Nbcourse+AN$3-$J16),0)</f>
        <v>0</v>
      </c>
      <c r="AO16" s="4">
        <f t="shared" si="8"/>
        <v>0</v>
      </c>
      <c r="AP16" s="4">
        <f t="shared" si="8"/>
        <v>0</v>
      </c>
      <c r="AQ16" s="4">
        <f t="shared" si="8"/>
        <v>0</v>
      </c>
      <c r="AR16" s="4">
        <f t="shared" si="8"/>
        <v>0</v>
      </c>
      <c r="AS16" s="4">
        <f t="shared" si="8"/>
        <v>0</v>
      </c>
      <c r="AT16" s="4">
        <f t="shared" si="8"/>
        <v>0</v>
      </c>
      <c r="AU16" s="4">
        <f t="shared" si="8"/>
        <v>0</v>
      </c>
      <c r="AV16" s="4">
        <f t="shared" si="8"/>
        <v>0</v>
      </c>
      <c r="AW16" s="4">
        <f t="shared" si="8"/>
        <v>0</v>
      </c>
      <c r="AX16" s="4">
        <f t="shared" si="8"/>
        <v>0</v>
      </c>
      <c r="AY16" s="4">
        <f t="shared" si="8"/>
        <v>0</v>
      </c>
      <c r="AZ16" s="4">
        <f t="shared" si="8"/>
        <v>0</v>
      </c>
      <c r="BA16" s="95">
        <f t="shared" si="8"/>
        <v>0</v>
      </c>
      <c r="BB16" s="96"/>
      <c r="BC16" s="96"/>
    </row>
    <row r="17" spans="1:55" s="97" customFormat="1" ht="24.95" customHeight="1">
      <c r="A17" s="39">
        <f t="shared" si="6"/>
        <v>12</v>
      </c>
      <c r="B17" s="51"/>
      <c r="C17" s="56"/>
      <c r="D17" s="57"/>
      <c r="E17" s="57"/>
      <c r="F17" s="58"/>
      <c r="G17" s="57"/>
      <c r="H17" s="39" t="str">
        <f t="shared" si="0"/>
        <v>Non</v>
      </c>
      <c r="I17" s="14">
        <f t="shared" si="1"/>
        <v>0</v>
      </c>
      <c r="J17" s="117"/>
      <c r="K17" s="146">
        <f t="shared" si="2"/>
        <v>0</v>
      </c>
      <c r="L17" s="15"/>
      <c r="M17" s="16"/>
      <c r="N17" s="54"/>
      <c r="O17" s="16"/>
      <c r="P17" s="54"/>
      <c r="Q17" s="55"/>
      <c r="R17" s="59"/>
      <c r="S17" s="16"/>
      <c r="T17" s="59"/>
      <c r="U17" s="55"/>
      <c r="V17" s="59"/>
      <c r="W17" s="16"/>
      <c r="X17" s="59"/>
      <c r="Y17" s="16"/>
      <c r="Z17" s="59"/>
      <c r="AA17" s="55"/>
      <c r="AB17" s="59"/>
      <c r="AC17" s="16"/>
      <c r="AD17" s="54"/>
      <c r="AE17" s="55"/>
      <c r="AF17" s="59"/>
      <c r="AG17" s="16"/>
      <c r="AH17" s="59"/>
      <c r="AI17" s="16"/>
      <c r="AJ17" s="55"/>
      <c r="AK17" s="82"/>
      <c r="AL17" s="4">
        <f t="shared" si="3"/>
        <v>0</v>
      </c>
      <c r="AM17" s="5">
        <f t="shared" si="4"/>
        <v>0</v>
      </c>
      <c r="AN17" s="94">
        <f t="shared" si="8"/>
        <v>0</v>
      </c>
      <c r="AO17" s="4">
        <f t="shared" si="8"/>
        <v>0</v>
      </c>
      <c r="AP17" s="4">
        <f t="shared" si="8"/>
        <v>0</v>
      </c>
      <c r="AQ17" s="4">
        <f t="shared" si="8"/>
        <v>0</v>
      </c>
      <c r="AR17" s="4">
        <f t="shared" si="8"/>
        <v>0</v>
      </c>
      <c r="AS17" s="4">
        <f t="shared" si="8"/>
        <v>0</v>
      </c>
      <c r="AT17" s="4">
        <f t="shared" si="8"/>
        <v>0</v>
      </c>
      <c r="AU17" s="4">
        <f t="shared" si="8"/>
        <v>0</v>
      </c>
      <c r="AV17" s="4">
        <f t="shared" si="8"/>
        <v>0</v>
      </c>
      <c r="AW17" s="4">
        <f t="shared" si="8"/>
        <v>0</v>
      </c>
      <c r="AX17" s="4">
        <f t="shared" si="8"/>
        <v>0</v>
      </c>
      <c r="AY17" s="4">
        <f t="shared" si="8"/>
        <v>0</v>
      </c>
      <c r="AZ17" s="4">
        <f t="shared" si="8"/>
        <v>0</v>
      </c>
      <c r="BA17" s="95">
        <f t="shared" si="8"/>
        <v>0</v>
      </c>
      <c r="BB17" s="96"/>
      <c r="BC17" s="96"/>
    </row>
    <row r="18" spans="1:55" s="97" customFormat="1" ht="24.95" customHeight="1">
      <c r="A18" s="39">
        <f t="shared" si="6"/>
        <v>13</v>
      </c>
      <c r="B18" s="51"/>
      <c r="C18" s="52"/>
      <c r="D18" s="8"/>
      <c r="E18" s="8"/>
      <c r="F18" s="53"/>
      <c r="G18" s="8"/>
      <c r="H18" s="39" t="str">
        <f t="shared" si="0"/>
        <v>Non</v>
      </c>
      <c r="I18" s="14">
        <f t="shared" si="1"/>
        <v>0</v>
      </c>
      <c r="J18" s="117"/>
      <c r="K18" s="146">
        <f t="shared" si="2"/>
        <v>0</v>
      </c>
      <c r="L18" s="15"/>
      <c r="M18" s="16"/>
      <c r="N18" s="54"/>
      <c r="O18" s="16"/>
      <c r="P18" s="54"/>
      <c r="Q18" s="55"/>
      <c r="R18" s="59"/>
      <c r="S18" s="16"/>
      <c r="T18" s="59"/>
      <c r="U18" s="55"/>
      <c r="V18" s="59"/>
      <c r="W18" s="16"/>
      <c r="X18" s="59"/>
      <c r="Y18" s="16"/>
      <c r="Z18" s="59"/>
      <c r="AA18" s="55"/>
      <c r="AB18" s="59"/>
      <c r="AC18" s="16"/>
      <c r="AD18" s="54"/>
      <c r="AE18" s="55"/>
      <c r="AF18" s="59"/>
      <c r="AG18" s="16"/>
      <c r="AH18" s="59"/>
      <c r="AI18" s="16"/>
      <c r="AJ18" s="55"/>
      <c r="AK18" s="82"/>
      <c r="AL18" s="4">
        <f t="shared" si="3"/>
        <v>0</v>
      </c>
      <c r="AM18" s="5">
        <f t="shared" si="4"/>
        <v>0</v>
      </c>
      <c r="AN18" s="94">
        <f t="shared" si="8"/>
        <v>0</v>
      </c>
      <c r="AO18" s="4">
        <f t="shared" si="8"/>
        <v>0</v>
      </c>
      <c r="AP18" s="4">
        <f t="shared" si="8"/>
        <v>0</v>
      </c>
      <c r="AQ18" s="4">
        <f t="shared" si="8"/>
        <v>0</v>
      </c>
      <c r="AR18" s="4">
        <f t="shared" si="8"/>
        <v>0</v>
      </c>
      <c r="AS18" s="4">
        <f t="shared" si="8"/>
        <v>0</v>
      </c>
      <c r="AT18" s="4">
        <f t="shared" si="8"/>
        <v>0</v>
      </c>
      <c r="AU18" s="4">
        <f t="shared" si="8"/>
        <v>0</v>
      </c>
      <c r="AV18" s="4">
        <f t="shared" si="8"/>
        <v>0</v>
      </c>
      <c r="AW18" s="4">
        <f t="shared" si="8"/>
        <v>0</v>
      </c>
      <c r="AX18" s="4">
        <f t="shared" si="8"/>
        <v>0</v>
      </c>
      <c r="AY18" s="4">
        <f t="shared" si="8"/>
        <v>0</v>
      </c>
      <c r="AZ18" s="4">
        <f t="shared" si="8"/>
        <v>0</v>
      </c>
      <c r="BA18" s="95">
        <f t="shared" si="8"/>
        <v>0</v>
      </c>
      <c r="BB18" s="96"/>
      <c r="BC18" s="96"/>
    </row>
    <row r="19" spans="1:55" s="97" customFormat="1" ht="24.95" customHeight="1">
      <c r="A19" s="39">
        <f t="shared" si="6"/>
        <v>14</v>
      </c>
      <c r="B19" s="51"/>
      <c r="C19" s="56"/>
      <c r="D19" s="8"/>
      <c r="E19" s="8"/>
      <c r="F19" s="53"/>
      <c r="G19" s="8"/>
      <c r="H19" s="39" t="str">
        <f t="shared" si="0"/>
        <v>Non</v>
      </c>
      <c r="I19" s="14">
        <f t="shared" si="1"/>
        <v>0</v>
      </c>
      <c r="J19" s="117"/>
      <c r="K19" s="146">
        <f t="shared" si="2"/>
        <v>0</v>
      </c>
      <c r="L19" s="15"/>
      <c r="M19" s="16"/>
      <c r="N19" s="54"/>
      <c r="O19" s="16"/>
      <c r="P19" s="54"/>
      <c r="Q19" s="55"/>
      <c r="R19" s="59"/>
      <c r="S19" s="16"/>
      <c r="T19" s="59"/>
      <c r="U19" s="55"/>
      <c r="V19" s="59"/>
      <c r="W19" s="16"/>
      <c r="X19" s="59"/>
      <c r="Y19" s="16"/>
      <c r="Z19" s="59"/>
      <c r="AA19" s="55"/>
      <c r="AB19" s="59"/>
      <c r="AC19" s="16"/>
      <c r="AD19" s="54"/>
      <c r="AE19" s="55"/>
      <c r="AF19" s="59"/>
      <c r="AG19" s="16"/>
      <c r="AH19" s="59"/>
      <c r="AI19" s="16"/>
      <c r="AJ19" s="55"/>
      <c r="AK19" s="82"/>
      <c r="AL19" s="4">
        <f t="shared" si="3"/>
        <v>0</v>
      </c>
      <c r="AM19" s="5">
        <f t="shared" si="4"/>
        <v>0</v>
      </c>
      <c r="AN19" s="94">
        <f t="shared" si="8"/>
        <v>0</v>
      </c>
      <c r="AO19" s="4">
        <f t="shared" si="8"/>
        <v>0</v>
      </c>
      <c r="AP19" s="4">
        <f t="shared" si="8"/>
        <v>0</v>
      </c>
      <c r="AQ19" s="4">
        <f t="shared" si="8"/>
        <v>0</v>
      </c>
      <c r="AR19" s="4">
        <f t="shared" si="8"/>
        <v>0</v>
      </c>
      <c r="AS19" s="4">
        <f t="shared" si="8"/>
        <v>0</v>
      </c>
      <c r="AT19" s="4">
        <f t="shared" si="8"/>
        <v>0</v>
      </c>
      <c r="AU19" s="4">
        <f t="shared" si="8"/>
        <v>0</v>
      </c>
      <c r="AV19" s="4">
        <f t="shared" si="8"/>
        <v>0</v>
      </c>
      <c r="AW19" s="4">
        <f t="shared" si="8"/>
        <v>0</v>
      </c>
      <c r="AX19" s="4">
        <f t="shared" si="8"/>
        <v>0</v>
      </c>
      <c r="AY19" s="4">
        <f t="shared" si="8"/>
        <v>0</v>
      </c>
      <c r="AZ19" s="4">
        <f t="shared" si="8"/>
        <v>0</v>
      </c>
      <c r="BA19" s="95">
        <f t="shared" si="8"/>
        <v>0</v>
      </c>
      <c r="BB19" s="96"/>
      <c r="BC19" s="96"/>
    </row>
    <row r="20" spans="1:55" s="97" customFormat="1" ht="24.95" customHeight="1">
      <c r="A20" s="39">
        <f t="shared" si="6"/>
        <v>15</v>
      </c>
      <c r="B20" s="51"/>
      <c r="C20" s="56"/>
      <c r="D20" s="57"/>
      <c r="E20" s="57"/>
      <c r="F20" s="58"/>
      <c r="G20" s="57"/>
      <c r="H20" s="39" t="str">
        <f t="shared" si="0"/>
        <v>Non</v>
      </c>
      <c r="I20" s="14">
        <f t="shared" si="1"/>
        <v>0</v>
      </c>
      <c r="J20" s="117"/>
      <c r="K20" s="146">
        <f t="shared" si="2"/>
        <v>0</v>
      </c>
      <c r="L20" s="15"/>
      <c r="M20" s="16"/>
      <c r="N20" s="54"/>
      <c r="O20" s="16"/>
      <c r="P20" s="54"/>
      <c r="Q20" s="55"/>
      <c r="R20" s="59"/>
      <c r="S20" s="16"/>
      <c r="T20" s="59"/>
      <c r="U20" s="55"/>
      <c r="V20" s="59"/>
      <c r="W20" s="16"/>
      <c r="X20" s="59"/>
      <c r="Y20" s="16"/>
      <c r="Z20" s="59"/>
      <c r="AA20" s="55"/>
      <c r="AB20" s="59"/>
      <c r="AC20" s="16"/>
      <c r="AD20" s="54"/>
      <c r="AE20" s="55"/>
      <c r="AF20" s="59"/>
      <c r="AG20" s="16"/>
      <c r="AH20" s="59"/>
      <c r="AI20" s="16"/>
      <c r="AJ20" s="55"/>
      <c r="AK20" s="82"/>
      <c r="AL20" s="4">
        <f t="shared" si="3"/>
        <v>0</v>
      </c>
      <c r="AM20" s="5">
        <f t="shared" si="4"/>
        <v>0</v>
      </c>
      <c r="AN20" s="94">
        <f t="shared" si="8"/>
        <v>0</v>
      </c>
      <c r="AO20" s="4">
        <f t="shared" si="8"/>
        <v>0</v>
      </c>
      <c r="AP20" s="4">
        <f t="shared" si="8"/>
        <v>0</v>
      </c>
      <c r="AQ20" s="4">
        <f t="shared" si="8"/>
        <v>0</v>
      </c>
      <c r="AR20" s="4">
        <f t="shared" si="8"/>
        <v>0</v>
      </c>
      <c r="AS20" s="4">
        <f t="shared" si="8"/>
        <v>0</v>
      </c>
      <c r="AT20" s="4">
        <f t="shared" si="8"/>
        <v>0</v>
      </c>
      <c r="AU20" s="4">
        <f t="shared" si="8"/>
        <v>0</v>
      </c>
      <c r="AV20" s="4">
        <f t="shared" si="8"/>
        <v>0</v>
      </c>
      <c r="AW20" s="4">
        <f t="shared" si="8"/>
        <v>0</v>
      </c>
      <c r="AX20" s="4">
        <f t="shared" si="8"/>
        <v>0</v>
      </c>
      <c r="AY20" s="4">
        <f t="shared" si="8"/>
        <v>0</v>
      </c>
      <c r="AZ20" s="4">
        <f t="shared" si="8"/>
        <v>0</v>
      </c>
      <c r="BA20" s="95">
        <f t="shared" si="8"/>
        <v>0</v>
      </c>
      <c r="BB20" s="96"/>
      <c r="BC20" s="96"/>
    </row>
    <row r="21" spans="1:55" s="97" customFormat="1" ht="24.95" customHeight="1">
      <c r="A21" s="39">
        <f t="shared" si="6"/>
        <v>16</v>
      </c>
      <c r="B21" s="51"/>
      <c r="C21" s="56"/>
      <c r="D21" s="57"/>
      <c r="E21" s="57"/>
      <c r="F21" s="58"/>
      <c r="G21" s="57"/>
      <c r="H21" s="39" t="str">
        <f t="shared" si="0"/>
        <v>Non</v>
      </c>
      <c r="I21" s="14">
        <f t="shared" si="1"/>
        <v>0</v>
      </c>
      <c r="J21" s="117"/>
      <c r="K21" s="146">
        <f t="shared" si="2"/>
        <v>0</v>
      </c>
      <c r="L21" s="15"/>
      <c r="M21" s="16"/>
      <c r="N21" s="54"/>
      <c r="O21" s="16"/>
      <c r="P21" s="54"/>
      <c r="Q21" s="55"/>
      <c r="R21" s="59"/>
      <c r="S21" s="16"/>
      <c r="T21" s="59"/>
      <c r="U21" s="55"/>
      <c r="V21" s="59"/>
      <c r="W21" s="16"/>
      <c r="X21" s="59"/>
      <c r="Y21" s="16"/>
      <c r="Z21" s="59"/>
      <c r="AA21" s="55"/>
      <c r="AB21" s="59"/>
      <c r="AC21" s="16"/>
      <c r="AD21" s="54"/>
      <c r="AE21" s="55"/>
      <c r="AF21" s="59"/>
      <c r="AG21" s="16"/>
      <c r="AH21" s="59"/>
      <c r="AI21" s="16"/>
      <c r="AJ21" s="55"/>
      <c r="AK21" s="82"/>
      <c r="AL21" s="4">
        <f t="shared" si="3"/>
        <v>0</v>
      </c>
      <c r="AM21" s="5">
        <f t="shared" si="4"/>
        <v>0</v>
      </c>
      <c r="AN21" s="94">
        <f t="shared" si="8"/>
        <v>0</v>
      </c>
      <c r="AO21" s="4">
        <f t="shared" si="8"/>
        <v>0</v>
      </c>
      <c r="AP21" s="4">
        <f t="shared" si="8"/>
        <v>0</v>
      </c>
      <c r="AQ21" s="4">
        <f t="shared" si="8"/>
        <v>0</v>
      </c>
      <c r="AR21" s="4">
        <f t="shared" si="8"/>
        <v>0</v>
      </c>
      <c r="AS21" s="4">
        <f t="shared" si="8"/>
        <v>0</v>
      </c>
      <c r="AT21" s="4">
        <f t="shared" si="8"/>
        <v>0</v>
      </c>
      <c r="AU21" s="4">
        <f t="shared" si="8"/>
        <v>0</v>
      </c>
      <c r="AV21" s="4">
        <f t="shared" si="8"/>
        <v>0</v>
      </c>
      <c r="AW21" s="4">
        <f t="shared" si="8"/>
        <v>0</v>
      </c>
      <c r="AX21" s="4">
        <f t="shared" si="8"/>
        <v>0</v>
      </c>
      <c r="AY21" s="4">
        <f t="shared" si="8"/>
        <v>0</v>
      </c>
      <c r="AZ21" s="4">
        <f t="shared" si="8"/>
        <v>0</v>
      </c>
      <c r="BA21" s="95">
        <f t="shared" si="8"/>
        <v>0</v>
      </c>
      <c r="BB21" s="96"/>
      <c r="BC21" s="96"/>
    </row>
    <row r="22" spans="1:55" s="97" customFormat="1" ht="24.95" customHeight="1">
      <c r="A22" s="39">
        <f t="shared" si="6"/>
        <v>17</v>
      </c>
      <c r="B22" s="51"/>
      <c r="C22" s="56"/>
      <c r="D22" s="57"/>
      <c r="E22" s="57"/>
      <c r="F22" s="58"/>
      <c r="G22" s="57"/>
      <c r="H22" s="39" t="str">
        <f t="shared" si="0"/>
        <v>Non</v>
      </c>
      <c r="I22" s="14">
        <f t="shared" si="1"/>
        <v>0</v>
      </c>
      <c r="J22" s="117"/>
      <c r="K22" s="146">
        <f t="shared" si="2"/>
        <v>0</v>
      </c>
      <c r="L22" s="15"/>
      <c r="M22" s="16"/>
      <c r="N22" s="54"/>
      <c r="O22" s="16"/>
      <c r="P22" s="54"/>
      <c r="Q22" s="55"/>
      <c r="R22" s="59"/>
      <c r="S22" s="16"/>
      <c r="T22" s="59"/>
      <c r="U22" s="55"/>
      <c r="V22" s="59"/>
      <c r="W22" s="16"/>
      <c r="X22" s="59"/>
      <c r="Y22" s="16"/>
      <c r="Z22" s="59"/>
      <c r="AA22" s="55"/>
      <c r="AB22" s="59"/>
      <c r="AC22" s="16"/>
      <c r="AD22" s="54"/>
      <c r="AE22" s="55"/>
      <c r="AF22" s="59"/>
      <c r="AG22" s="16"/>
      <c r="AH22" s="59"/>
      <c r="AI22" s="16"/>
      <c r="AJ22" s="55"/>
      <c r="AK22" s="82"/>
      <c r="AL22" s="4">
        <f t="shared" si="3"/>
        <v>0</v>
      </c>
      <c r="AM22" s="5">
        <f t="shared" si="4"/>
        <v>0</v>
      </c>
      <c r="AN22" s="94">
        <f t="shared" si="8"/>
        <v>0</v>
      </c>
      <c r="AO22" s="4">
        <f t="shared" si="8"/>
        <v>0</v>
      </c>
      <c r="AP22" s="4">
        <f t="shared" si="8"/>
        <v>0</v>
      </c>
      <c r="AQ22" s="4">
        <f t="shared" si="8"/>
        <v>0</v>
      </c>
      <c r="AR22" s="4">
        <f t="shared" si="8"/>
        <v>0</v>
      </c>
      <c r="AS22" s="4">
        <f t="shared" si="8"/>
        <v>0</v>
      </c>
      <c r="AT22" s="4">
        <f t="shared" si="8"/>
        <v>0</v>
      </c>
      <c r="AU22" s="4">
        <f t="shared" si="8"/>
        <v>0</v>
      </c>
      <c r="AV22" s="4">
        <f t="shared" si="8"/>
        <v>0</v>
      </c>
      <c r="AW22" s="4">
        <f t="shared" si="8"/>
        <v>0</v>
      </c>
      <c r="AX22" s="4">
        <f t="shared" si="8"/>
        <v>0</v>
      </c>
      <c r="AY22" s="4">
        <f t="shared" si="8"/>
        <v>0</v>
      </c>
      <c r="AZ22" s="4">
        <f t="shared" si="8"/>
        <v>0</v>
      </c>
      <c r="BA22" s="95">
        <f t="shared" si="8"/>
        <v>0</v>
      </c>
      <c r="BB22" s="96"/>
      <c r="BC22" s="96"/>
    </row>
    <row r="23" spans="1:55" s="97" customFormat="1" ht="24.95" customHeight="1">
      <c r="A23" s="39">
        <f t="shared" si="6"/>
        <v>18</v>
      </c>
      <c r="B23" s="51"/>
      <c r="C23" s="56"/>
      <c r="D23" s="57"/>
      <c r="E23" s="57"/>
      <c r="F23" s="58"/>
      <c r="G23" s="57"/>
      <c r="H23" s="39" t="str">
        <f t="shared" si="0"/>
        <v>Non</v>
      </c>
      <c r="I23" s="14">
        <f t="shared" si="1"/>
        <v>0</v>
      </c>
      <c r="J23" s="117"/>
      <c r="K23" s="146">
        <f t="shared" si="2"/>
        <v>0</v>
      </c>
      <c r="L23" s="15"/>
      <c r="M23" s="16"/>
      <c r="N23" s="54"/>
      <c r="O23" s="16"/>
      <c r="P23" s="54"/>
      <c r="Q23" s="55"/>
      <c r="R23" s="59"/>
      <c r="S23" s="16"/>
      <c r="T23" s="59"/>
      <c r="U23" s="55"/>
      <c r="V23" s="59"/>
      <c r="W23" s="16"/>
      <c r="X23" s="59"/>
      <c r="Y23" s="16"/>
      <c r="Z23" s="59"/>
      <c r="AA23" s="55"/>
      <c r="AB23" s="59"/>
      <c r="AC23" s="16"/>
      <c r="AD23" s="54"/>
      <c r="AE23" s="55"/>
      <c r="AF23" s="59"/>
      <c r="AG23" s="16"/>
      <c r="AH23" s="59"/>
      <c r="AI23" s="16"/>
      <c r="AJ23" s="55"/>
      <c r="AK23" s="82"/>
      <c r="AL23" s="4">
        <f t="shared" si="3"/>
        <v>0</v>
      </c>
      <c r="AM23" s="5">
        <f t="shared" si="4"/>
        <v>0</v>
      </c>
      <c r="AN23" s="94">
        <f t="shared" si="8"/>
        <v>0</v>
      </c>
      <c r="AO23" s="4">
        <f t="shared" si="8"/>
        <v>0</v>
      </c>
      <c r="AP23" s="4">
        <f t="shared" si="8"/>
        <v>0</v>
      </c>
      <c r="AQ23" s="4">
        <f t="shared" si="8"/>
        <v>0</v>
      </c>
      <c r="AR23" s="4">
        <f t="shared" si="8"/>
        <v>0</v>
      </c>
      <c r="AS23" s="4">
        <f t="shared" si="8"/>
        <v>0</v>
      </c>
      <c r="AT23" s="4">
        <f t="shared" si="8"/>
        <v>0</v>
      </c>
      <c r="AU23" s="4">
        <f t="shared" si="8"/>
        <v>0</v>
      </c>
      <c r="AV23" s="4">
        <f t="shared" si="8"/>
        <v>0</v>
      </c>
      <c r="AW23" s="4">
        <f t="shared" si="8"/>
        <v>0</v>
      </c>
      <c r="AX23" s="4">
        <f t="shared" si="8"/>
        <v>0</v>
      </c>
      <c r="AY23" s="4">
        <f t="shared" si="8"/>
        <v>0</v>
      </c>
      <c r="AZ23" s="4">
        <f t="shared" si="8"/>
        <v>0</v>
      </c>
      <c r="BA23" s="95">
        <f t="shared" si="8"/>
        <v>0</v>
      </c>
      <c r="BB23" s="96"/>
      <c r="BC23" s="96"/>
    </row>
    <row r="24" spans="1:55" s="97" customFormat="1" ht="24.95" customHeight="1">
      <c r="A24" s="39">
        <f t="shared" si="6"/>
        <v>19</v>
      </c>
      <c r="B24" s="51"/>
      <c r="C24" s="56"/>
      <c r="D24" s="57"/>
      <c r="E24" s="57"/>
      <c r="F24" s="58"/>
      <c r="G24" s="57"/>
      <c r="H24" s="39" t="str">
        <f t="shared" si="0"/>
        <v>Non</v>
      </c>
      <c r="I24" s="14">
        <f t="shared" si="1"/>
        <v>0</v>
      </c>
      <c r="J24" s="117"/>
      <c r="K24" s="146">
        <f t="shared" si="2"/>
        <v>0</v>
      </c>
      <c r="L24" s="15"/>
      <c r="M24" s="16"/>
      <c r="N24" s="54"/>
      <c r="O24" s="16"/>
      <c r="P24" s="54"/>
      <c r="Q24" s="55"/>
      <c r="R24" s="59"/>
      <c r="S24" s="16"/>
      <c r="T24" s="59"/>
      <c r="U24" s="55"/>
      <c r="V24" s="59"/>
      <c r="W24" s="16"/>
      <c r="X24" s="59"/>
      <c r="Y24" s="16"/>
      <c r="Z24" s="59"/>
      <c r="AA24" s="55"/>
      <c r="AB24" s="59"/>
      <c r="AC24" s="16"/>
      <c r="AD24" s="54"/>
      <c r="AE24" s="55"/>
      <c r="AF24" s="59"/>
      <c r="AG24" s="16"/>
      <c r="AH24" s="59"/>
      <c r="AI24" s="16"/>
      <c r="AJ24" s="55"/>
      <c r="AK24" s="82"/>
      <c r="AL24" s="4">
        <f t="shared" si="3"/>
        <v>0</v>
      </c>
      <c r="AM24" s="5">
        <f t="shared" si="4"/>
        <v>0</v>
      </c>
      <c r="AN24" s="94">
        <f t="shared" si="8"/>
        <v>0</v>
      </c>
      <c r="AO24" s="4">
        <f t="shared" si="8"/>
        <v>0</v>
      </c>
      <c r="AP24" s="4">
        <f t="shared" si="8"/>
        <v>0</v>
      </c>
      <c r="AQ24" s="4">
        <f t="shared" si="8"/>
        <v>0</v>
      </c>
      <c r="AR24" s="4">
        <f t="shared" si="8"/>
        <v>0</v>
      </c>
      <c r="AS24" s="4">
        <f t="shared" si="8"/>
        <v>0</v>
      </c>
      <c r="AT24" s="4">
        <f t="shared" si="8"/>
        <v>0</v>
      </c>
      <c r="AU24" s="4">
        <f t="shared" si="8"/>
        <v>0</v>
      </c>
      <c r="AV24" s="4">
        <f t="shared" si="8"/>
        <v>0</v>
      </c>
      <c r="AW24" s="4">
        <f t="shared" si="8"/>
        <v>0</v>
      </c>
      <c r="AX24" s="4">
        <f t="shared" si="8"/>
        <v>0</v>
      </c>
      <c r="AY24" s="4">
        <f t="shared" si="8"/>
        <v>0</v>
      </c>
      <c r="AZ24" s="4">
        <f t="shared" si="8"/>
        <v>0</v>
      </c>
      <c r="BA24" s="95">
        <f t="shared" si="8"/>
        <v>0</v>
      </c>
      <c r="BB24" s="96"/>
      <c r="BC24" s="96"/>
    </row>
    <row r="25" spans="1:55" s="97" customFormat="1" ht="24.95" customHeight="1">
      <c r="A25" s="39">
        <f t="shared" si="6"/>
        <v>20</v>
      </c>
      <c r="B25" s="51"/>
      <c r="C25" s="56"/>
      <c r="D25" s="57"/>
      <c r="E25" s="57"/>
      <c r="F25" s="58"/>
      <c r="G25" s="57"/>
      <c r="H25" s="39" t="str">
        <f t="shared" si="0"/>
        <v>Non</v>
      </c>
      <c r="I25" s="14">
        <f t="shared" si="1"/>
        <v>0</v>
      </c>
      <c r="J25" s="117"/>
      <c r="K25" s="146">
        <f t="shared" si="2"/>
        <v>0</v>
      </c>
      <c r="L25" s="15"/>
      <c r="M25" s="16"/>
      <c r="N25" s="54"/>
      <c r="O25" s="16"/>
      <c r="P25" s="54"/>
      <c r="Q25" s="55"/>
      <c r="R25" s="59"/>
      <c r="S25" s="16"/>
      <c r="T25" s="59"/>
      <c r="U25" s="55"/>
      <c r="V25" s="59"/>
      <c r="W25" s="16"/>
      <c r="X25" s="59"/>
      <c r="Y25" s="16"/>
      <c r="Z25" s="59"/>
      <c r="AA25" s="55"/>
      <c r="AB25" s="59"/>
      <c r="AC25" s="16"/>
      <c r="AD25" s="54"/>
      <c r="AE25" s="55"/>
      <c r="AF25" s="59"/>
      <c r="AG25" s="16"/>
      <c r="AH25" s="59"/>
      <c r="AI25" s="16"/>
      <c r="AJ25" s="55"/>
      <c r="AK25" s="82"/>
      <c r="AL25" s="4">
        <f t="shared" si="3"/>
        <v>0</v>
      </c>
      <c r="AM25" s="5">
        <f t="shared" ref="AM25:AM34" si="9">COUNTA(L25:AK25)</f>
        <v>0</v>
      </c>
      <c r="AN25" s="94">
        <f t="shared" si="8"/>
        <v>0</v>
      </c>
      <c r="AO25" s="4">
        <f t="shared" si="8"/>
        <v>0</v>
      </c>
      <c r="AP25" s="4">
        <f t="shared" si="8"/>
        <v>0</v>
      </c>
      <c r="AQ25" s="4">
        <f t="shared" si="8"/>
        <v>0</v>
      </c>
      <c r="AR25" s="4">
        <f t="shared" si="8"/>
        <v>0</v>
      </c>
      <c r="AS25" s="4">
        <f t="shared" si="8"/>
        <v>0</v>
      </c>
      <c r="AT25" s="4">
        <f t="shared" si="8"/>
        <v>0</v>
      </c>
      <c r="AU25" s="4">
        <f t="shared" si="8"/>
        <v>0</v>
      </c>
      <c r="AV25" s="4">
        <f t="shared" si="8"/>
        <v>0</v>
      </c>
      <c r="AW25" s="4">
        <f t="shared" si="8"/>
        <v>0</v>
      </c>
      <c r="AX25" s="4">
        <f t="shared" si="8"/>
        <v>0</v>
      </c>
      <c r="AY25" s="4">
        <f t="shared" si="8"/>
        <v>0</v>
      </c>
      <c r="AZ25" s="4">
        <f t="shared" si="8"/>
        <v>0</v>
      </c>
      <c r="BA25" s="95">
        <f t="shared" si="8"/>
        <v>0</v>
      </c>
      <c r="BB25" s="96"/>
      <c r="BC25" s="96"/>
    </row>
    <row r="26" spans="1:55" s="97" customFormat="1" ht="24.95" customHeight="1">
      <c r="A26" s="39">
        <f t="shared" si="6"/>
        <v>21</v>
      </c>
      <c r="B26" s="51"/>
      <c r="C26" s="56"/>
      <c r="D26" s="57"/>
      <c r="E26" s="57"/>
      <c r="F26" s="58"/>
      <c r="G26" s="57"/>
      <c r="H26" s="39" t="str">
        <f t="shared" si="0"/>
        <v>Non</v>
      </c>
      <c r="I26" s="14">
        <f t="shared" si="1"/>
        <v>0</v>
      </c>
      <c r="J26" s="117"/>
      <c r="K26" s="146">
        <f t="shared" si="2"/>
        <v>0</v>
      </c>
      <c r="L26" s="15"/>
      <c r="M26" s="16"/>
      <c r="N26" s="54"/>
      <c r="O26" s="16"/>
      <c r="P26" s="54"/>
      <c r="Q26" s="55"/>
      <c r="R26" s="59"/>
      <c r="S26" s="16"/>
      <c r="T26" s="59"/>
      <c r="U26" s="55"/>
      <c r="V26" s="59"/>
      <c r="W26" s="16"/>
      <c r="X26" s="59"/>
      <c r="Y26" s="16"/>
      <c r="Z26" s="59"/>
      <c r="AA26" s="55"/>
      <c r="AB26" s="59"/>
      <c r="AC26" s="16"/>
      <c r="AD26" s="54"/>
      <c r="AE26" s="55"/>
      <c r="AF26" s="59"/>
      <c r="AG26" s="16"/>
      <c r="AH26" s="59"/>
      <c r="AI26" s="16"/>
      <c r="AJ26" s="55"/>
      <c r="AK26" s="82"/>
      <c r="AL26" s="4">
        <f t="shared" si="3"/>
        <v>0</v>
      </c>
      <c r="AM26" s="5">
        <f t="shared" si="9"/>
        <v>0</v>
      </c>
      <c r="AN26" s="94">
        <f t="shared" si="8"/>
        <v>0</v>
      </c>
      <c r="AO26" s="4">
        <f t="shared" si="8"/>
        <v>0</v>
      </c>
      <c r="AP26" s="4">
        <f t="shared" si="8"/>
        <v>0</v>
      </c>
      <c r="AQ26" s="4">
        <f t="shared" si="8"/>
        <v>0</v>
      </c>
      <c r="AR26" s="4">
        <f t="shared" si="8"/>
        <v>0</v>
      </c>
      <c r="AS26" s="4">
        <f t="shared" si="8"/>
        <v>0</v>
      </c>
      <c r="AT26" s="4">
        <f t="shared" si="8"/>
        <v>0</v>
      </c>
      <c r="AU26" s="4">
        <f t="shared" si="8"/>
        <v>0</v>
      </c>
      <c r="AV26" s="4">
        <f t="shared" si="8"/>
        <v>0</v>
      </c>
      <c r="AW26" s="4">
        <f t="shared" si="8"/>
        <v>0</v>
      </c>
      <c r="AX26" s="4">
        <f t="shared" si="8"/>
        <v>0</v>
      </c>
      <c r="AY26" s="4">
        <f t="shared" si="8"/>
        <v>0</v>
      </c>
      <c r="AZ26" s="4">
        <f t="shared" si="8"/>
        <v>0</v>
      </c>
      <c r="BA26" s="95">
        <f t="shared" si="8"/>
        <v>0</v>
      </c>
      <c r="BB26" s="96"/>
      <c r="BC26" s="96"/>
    </row>
    <row r="27" spans="1:55" s="97" customFormat="1" ht="24.95" customHeight="1">
      <c r="A27" s="39">
        <f t="shared" si="6"/>
        <v>22</v>
      </c>
      <c r="B27" s="51"/>
      <c r="C27" s="56"/>
      <c r="D27" s="57"/>
      <c r="E27" s="57"/>
      <c r="F27" s="58"/>
      <c r="G27" s="57"/>
      <c r="H27" s="39" t="str">
        <f t="shared" si="0"/>
        <v>Non</v>
      </c>
      <c r="I27" s="14">
        <f t="shared" si="1"/>
        <v>0</v>
      </c>
      <c r="J27" s="117"/>
      <c r="K27" s="146">
        <f t="shared" si="2"/>
        <v>0</v>
      </c>
      <c r="L27" s="15"/>
      <c r="M27" s="16"/>
      <c r="N27" s="54"/>
      <c r="O27" s="16"/>
      <c r="P27" s="54"/>
      <c r="Q27" s="55"/>
      <c r="R27" s="59"/>
      <c r="S27" s="16"/>
      <c r="T27" s="59"/>
      <c r="U27" s="55"/>
      <c r="V27" s="59"/>
      <c r="W27" s="16"/>
      <c r="X27" s="59"/>
      <c r="Y27" s="16"/>
      <c r="Z27" s="59"/>
      <c r="AA27" s="55"/>
      <c r="AB27" s="59"/>
      <c r="AC27" s="16"/>
      <c r="AD27" s="54"/>
      <c r="AE27" s="55"/>
      <c r="AF27" s="59"/>
      <c r="AG27" s="16"/>
      <c r="AH27" s="59"/>
      <c r="AI27" s="16"/>
      <c r="AJ27" s="55"/>
      <c r="AK27" s="82"/>
      <c r="AL27" s="4">
        <f t="shared" si="3"/>
        <v>0</v>
      </c>
      <c r="AM27" s="5">
        <f t="shared" si="9"/>
        <v>0</v>
      </c>
      <c r="AN27" s="94">
        <f t="shared" si="8"/>
        <v>0</v>
      </c>
      <c r="AO27" s="4">
        <f t="shared" si="8"/>
        <v>0</v>
      </c>
      <c r="AP27" s="4">
        <f t="shared" si="8"/>
        <v>0</v>
      </c>
      <c r="AQ27" s="4">
        <f t="shared" si="8"/>
        <v>0</v>
      </c>
      <c r="AR27" s="4">
        <f t="shared" si="8"/>
        <v>0</v>
      </c>
      <c r="AS27" s="4">
        <f t="shared" si="8"/>
        <v>0</v>
      </c>
      <c r="AT27" s="4">
        <f t="shared" si="8"/>
        <v>0</v>
      </c>
      <c r="AU27" s="4">
        <f t="shared" si="8"/>
        <v>0</v>
      </c>
      <c r="AV27" s="4">
        <f t="shared" si="8"/>
        <v>0</v>
      </c>
      <c r="AW27" s="4">
        <f t="shared" si="8"/>
        <v>0</v>
      </c>
      <c r="AX27" s="4">
        <f t="shared" si="8"/>
        <v>0</v>
      </c>
      <c r="AY27" s="4">
        <f t="shared" si="8"/>
        <v>0</v>
      </c>
      <c r="AZ27" s="4">
        <f t="shared" si="8"/>
        <v>0</v>
      </c>
      <c r="BA27" s="95">
        <f t="shared" si="8"/>
        <v>0</v>
      </c>
      <c r="BB27" s="96"/>
      <c r="BC27" s="96"/>
    </row>
    <row r="28" spans="1:55" s="97" customFormat="1" ht="24.95" customHeight="1">
      <c r="A28" s="39">
        <f t="shared" si="6"/>
        <v>23</v>
      </c>
      <c r="B28" s="51"/>
      <c r="C28" s="56"/>
      <c r="D28" s="57"/>
      <c r="E28" s="57"/>
      <c r="F28" s="58"/>
      <c r="G28" s="57"/>
      <c r="H28" s="39" t="str">
        <f t="shared" si="0"/>
        <v>Non</v>
      </c>
      <c r="I28" s="14">
        <f t="shared" si="1"/>
        <v>0</v>
      </c>
      <c r="J28" s="117"/>
      <c r="K28" s="146">
        <f t="shared" si="2"/>
        <v>0</v>
      </c>
      <c r="L28" s="15"/>
      <c r="M28" s="16"/>
      <c r="N28" s="54"/>
      <c r="O28" s="16"/>
      <c r="P28" s="54"/>
      <c r="Q28" s="55"/>
      <c r="R28" s="59"/>
      <c r="S28" s="16"/>
      <c r="T28" s="59"/>
      <c r="U28" s="55"/>
      <c r="V28" s="59"/>
      <c r="W28" s="16"/>
      <c r="X28" s="59"/>
      <c r="Y28" s="16"/>
      <c r="Z28" s="59"/>
      <c r="AA28" s="55"/>
      <c r="AB28" s="59"/>
      <c r="AC28" s="16"/>
      <c r="AD28" s="54"/>
      <c r="AE28" s="55"/>
      <c r="AF28" s="59"/>
      <c r="AG28" s="16"/>
      <c r="AH28" s="59"/>
      <c r="AI28" s="16"/>
      <c r="AJ28" s="55"/>
      <c r="AK28" s="82"/>
      <c r="AL28" s="4">
        <f t="shared" si="3"/>
        <v>0</v>
      </c>
      <c r="AM28" s="5">
        <f t="shared" si="9"/>
        <v>0</v>
      </c>
      <c r="AN28" s="94">
        <f t="shared" si="8"/>
        <v>0</v>
      </c>
      <c r="AO28" s="4">
        <f t="shared" si="8"/>
        <v>0</v>
      </c>
      <c r="AP28" s="4">
        <f t="shared" si="8"/>
        <v>0</v>
      </c>
      <c r="AQ28" s="4">
        <f t="shared" si="8"/>
        <v>0</v>
      </c>
      <c r="AR28" s="4">
        <f t="shared" si="8"/>
        <v>0</v>
      </c>
      <c r="AS28" s="4">
        <f t="shared" si="8"/>
        <v>0</v>
      </c>
      <c r="AT28" s="4">
        <f t="shared" si="8"/>
        <v>0</v>
      </c>
      <c r="AU28" s="4">
        <f t="shared" si="8"/>
        <v>0</v>
      </c>
      <c r="AV28" s="4">
        <f t="shared" si="8"/>
        <v>0</v>
      </c>
      <c r="AW28" s="4">
        <f t="shared" si="8"/>
        <v>0</v>
      </c>
      <c r="AX28" s="4">
        <f t="shared" si="8"/>
        <v>0</v>
      </c>
      <c r="AY28" s="4">
        <f t="shared" si="8"/>
        <v>0</v>
      </c>
      <c r="AZ28" s="4">
        <f t="shared" si="8"/>
        <v>0</v>
      </c>
      <c r="BA28" s="95">
        <f t="shared" si="8"/>
        <v>0</v>
      </c>
      <c r="BB28" s="96"/>
      <c r="BC28" s="96"/>
    </row>
    <row r="29" spans="1:55" s="97" customFormat="1" ht="24.95" customHeight="1">
      <c r="A29" s="39">
        <f t="shared" si="6"/>
        <v>24</v>
      </c>
      <c r="B29" s="51"/>
      <c r="C29" s="56"/>
      <c r="D29" s="57"/>
      <c r="E29" s="57"/>
      <c r="F29" s="58"/>
      <c r="G29" s="57"/>
      <c r="H29" s="39" t="str">
        <f t="shared" si="0"/>
        <v>Non</v>
      </c>
      <c r="I29" s="14">
        <f t="shared" si="1"/>
        <v>0</v>
      </c>
      <c r="J29" s="117"/>
      <c r="K29" s="146">
        <f t="shared" si="2"/>
        <v>0</v>
      </c>
      <c r="L29" s="15"/>
      <c r="M29" s="16"/>
      <c r="N29" s="54"/>
      <c r="O29" s="16"/>
      <c r="P29" s="54"/>
      <c r="Q29" s="55"/>
      <c r="R29" s="59"/>
      <c r="S29" s="16"/>
      <c r="T29" s="59"/>
      <c r="U29" s="55"/>
      <c r="V29" s="59"/>
      <c r="W29" s="16"/>
      <c r="X29" s="59"/>
      <c r="Y29" s="16"/>
      <c r="Z29" s="59"/>
      <c r="AA29" s="55"/>
      <c r="AB29" s="59"/>
      <c r="AC29" s="16"/>
      <c r="AD29" s="54"/>
      <c r="AE29" s="55"/>
      <c r="AF29" s="59"/>
      <c r="AG29" s="16"/>
      <c r="AH29" s="59"/>
      <c r="AI29" s="16"/>
      <c r="AJ29" s="55"/>
      <c r="AK29" s="82"/>
      <c r="AL29" s="4">
        <f t="shared" si="3"/>
        <v>0</v>
      </c>
      <c r="AM29" s="5">
        <f t="shared" si="9"/>
        <v>0</v>
      </c>
      <c r="AN29" s="94">
        <f t="shared" si="8"/>
        <v>0</v>
      </c>
      <c r="AO29" s="4">
        <f t="shared" si="8"/>
        <v>0</v>
      </c>
      <c r="AP29" s="4">
        <f t="shared" si="8"/>
        <v>0</v>
      </c>
      <c r="AQ29" s="4">
        <f t="shared" si="8"/>
        <v>0</v>
      </c>
      <c r="AR29" s="4">
        <f t="shared" si="8"/>
        <v>0</v>
      </c>
      <c r="AS29" s="4">
        <f t="shared" si="8"/>
        <v>0</v>
      </c>
      <c r="AT29" s="4">
        <f t="shared" si="8"/>
        <v>0</v>
      </c>
      <c r="AU29" s="4">
        <f t="shared" si="8"/>
        <v>0</v>
      </c>
      <c r="AV29" s="4">
        <f t="shared" si="8"/>
        <v>0</v>
      </c>
      <c r="AW29" s="4">
        <f t="shared" si="8"/>
        <v>0</v>
      </c>
      <c r="AX29" s="4">
        <f t="shared" si="8"/>
        <v>0</v>
      </c>
      <c r="AY29" s="4">
        <f t="shared" si="8"/>
        <v>0</v>
      </c>
      <c r="AZ29" s="4">
        <f t="shared" si="8"/>
        <v>0</v>
      </c>
      <c r="BA29" s="95">
        <f t="shared" si="8"/>
        <v>0</v>
      </c>
      <c r="BB29" s="96"/>
      <c r="BC29" s="96"/>
    </row>
    <row r="30" spans="1:55" s="97" customFormat="1" ht="24.95" customHeight="1">
      <c r="A30" s="39">
        <f t="shared" si="6"/>
        <v>25</v>
      </c>
      <c r="B30" s="51"/>
      <c r="C30" s="56"/>
      <c r="D30" s="57"/>
      <c r="E30" s="57"/>
      <c r="F30" s="58"/>
      <c r="G30" s="57"/>
      <c r="H30" s="39" t="str">
        <f t="shared" si="0"/>
        <v>Non</v>
      </c>
      <c r="I30" s="14">
        <f t="shared" si="1"/>
        <v>0</v>
      </c>
      <c r="J30" s="117"/>
      <c r="K30" s="146">
        <f t="shared" si="2"/>
        <v>0</v>
      </c>
      <c r="L30" s="15"/>
      <c r="M30" s="16"/>
      <c r="N30" s="54"/>
      <c r="O30" s="16"/>
      <c r="P30" s="54"/>
      <c r="Q30" s="55"/>
      <c r="R30" s="59"/>
      <c r="S30" s="16"/>
      <c r="T30" s="59"/>
      <c r="U30" s="55"/>
      <c r="V30" s="59"/>
      <c r="W30" s="16"/>
      <c r="X30" s="59"/>
      <c r="Y30" s="16"/>
      <c r="Z30" s="59"/>
      <c r="AA30" s="55"/>
      <c r="AB30" s="59"/>
      <c r="AC30" s="16"/>
      <c r="AD30" s="54"/>
      <c r="AE30" s="55"/>
      <c r="AF30" s="59"/>
      <c r="AG30" s="16"/>
      <c r="AH30" s="59"/>
      <c r="AI30" s="16"/>
      <c r="AJ30" s="55"/>
      <c r="AK30" s="82"/>
      <c r="AL30" s="4">
        <f t="shared" si="3"/>
        <v>0</v>
      </c>
      <c r="AM30" s="5">
        <f t="shared" si="9"/>
        <v>0</v>
      </c>
      <c r="AN30" s="94">
        <f t="shared" si="8"/>
        <v>0</v>
      </c>
      <c r="AO30" s="4">
        <f t="shared" si="8"/>
        <v>0</v>
      </c>
      <c r="AP30" s="4">
        <f t="shared" si="8"/>
        <v>0</v>
      </c>
      <c r="AQ30" s="4">
        <f t="shared" si="8"/>
        <v>0</v>
      </c>
      <c r="AR30" s="4">
        <f t="shared" si="8"/>
        <v>0</v>
      </c>
      <c r="AS30" s="4">
        <f t="shared" si="8"/>
        <v>0</v>
      </c>
      <c r="AT30" s="4">
        <f t="shared" si="8"/>
        <v>0</v>
      </c>
      <c r="AU30" s="4">
        <f t="shared" si="8"/>
        <v>0</v>
      </c>
      <c r="AV30" s="4">
        <f t="shared" si="8"/>
        <v>0</v>
      </c>
      <c r="AW30" s="4">
        <f t="shared" si="8"/>
        <v>0</v>
      </c>
      <c r="AX30" s="4">
        <f t="shared" si="8"/>
        <v>0</v>
      </c>
      <c r="AY30" s="4">
        <f t="shared" si="8"/>
        <v>0</v>
      </c>
      <c r="AZ30" s="4">
        <f t="shared" si="8"/>
        <v>0</v>
      </c>
      <c r="BA30" s="95">
        <f t="shared" si="8"/>
        <v>0</v>
      </c>
      <c r="BB30" s="96"/>
      <c r="BC30" s="96"/>
    </row>
    <row r="31" spans="1:55" s="97" customFormat="1" ht="24.95" customHeight="1">
      <c r="A31" s="39">
        <f t="shared" si="6"/>
        <v>26</v>
      </c>
      <c r="B31" s="51"/>
      <c r="C31" s="56"/>
      <c r="D31" s="57"/>
      <c r="E31" s="57"/>
      <c r="F31" s="58"/>
      <c r="G31" s="57"/>
      <c r="H31" s="39" t="str">
        <f t="shared" si="0"/>
        <v>Non</v>
      </c>
      <c r="I31" s="14">
        <f t="shared" si="1"/>
        <v>0</v>
      </c>
      <c r="J31" s="117"/>
      <c r="K31" s="146">
        <f t="shared" si="2"/>
        <v>0</v>
      </c>
      <c r="L31" s="15"/>
      <c r="M31" s="16"/>
      <c r="N31" s="54"/>
      <c r="O31" s="16"/>
      <c r="P31" s="54"/>
      <c r="Q31" s="55"/>
      <c r="R31" s="59"/>
      <c r="S31" s="16"/>
      <c r="T31" s="59"/>
      <c r="U31" s="55"/>
      <c r="V31" s="59"/>
      <c r="W31" s="16"/>
      <c r="X31" s="59"/>
      <c r="Y31" s="16"/>
      <c r="Z31" s="59"/>
      <c r="AA31" s="55"/>
      <c r="AB31" s="59"/>
      <c r="AC31" s="16"/>
      <c r="AD31" s="54"/>
      <c r="AE31" s="55"/>
      <c r="AF31" s="59"/>
      <c r="AG31" s="16"/>
      <c r="AH31" s="59"/>
      <c r="AI31" s="16"/>
      <c r="AJ31" s="55"/>
      <c r="AK31" s="82"/>
      <c r="AL31" s="4">
        <f t="shared" si="3"/>
        <v>0</v>
      </c>
      <c r="AM31" s="5">
        <f t="shared" si="9"/>
        <v>0</v>
      </c>
      <c r="AN31" s="94">
        <f t="shared" si="8"/>
        <v>0</v>
      </c>
      <c r="AO31" s="4">
        <f t="shared" si="8"/>
        <v>0</v>
      </c>
      <c r="AP31" s="4">
        <f t="shared" si="8"/>
        <v>0</v>
      </c>
      <c r="AQ31" s="4">
        <f t="shared" si="8"/>
        <v>0</v>
      </c>
      <c r="AR31" s="4">
        <f t="shared" si="8"/>
        <v>0</v>
      </c>
      <c r="AS31" s="4">
        <f t="shared" si="8"/>
        <v>0</v>
      </c>
      <c r="AT31" s="4">
        <f t="shared" si="8"/>
        <v>0</v>
      </c>
      <c r="AU31" s="4">
        <f t="shared" si="8"/>
        <v>0</v>
      </c>
      <c r="AV31" s="4">
        <f t="shared" si="8"/>
        <v>0</v>
      </c>
      <c r="AW31" s="4">
        <f t="shared" si="8"/>
        <v>0</v>
      </c>
      <c r="AX31" s="4">
        <f t="shared" si="8"/>
        <v>0</v>
      </c>
      <c r="AY31" s="4">
        <f t="shared" si="8"/>
        <v>0</v>
      </c>
      <c r="AZ31" s="4">
        <f t="shared" si="8"/>
        <v>0</v>
      </c>
      <c r="BA31" s="95">
        <f t="shared" si="8"/>
        <v>0</v>
      </c>
      <c r="BB31" s="96"/>
      <c r="BC31" s="96"/>
    </row>
    <row r="32" spans="1:55" s="97" customFormat="1" ht="24.95" customHeight="1">
      <c r="A32" s="39">
        <f t="shared" si="6"/>
        <v>27</v>
      </c>
      <c r="B32" s="51"/>
      <c r="C32" s="56"/>
      <c r="D32" s="57"/>
      <c r="E32" s="57"/>
      <c r="F32" s="58"/>
      <c r="G32" s="57"/>
      <c r="H32" s="39" t="str">
        <f t="shared" si="0"/>
        <v>Non</v>
      </c>
      <c r="I32" s="14">
        <f t="shared" si="1"/>
        <v>0</v>
      </c>
      <c r="J32" s="117"/>
      <c r="K32" s="146">
        <f t="shared" si="2"/>
        <v>0</v>
      </c>
      <c r="L32" s="15"/>
      <c r="M32" s="16"/>
      <c r="N32" s="54"/>
      <c r="O32" s="16"/>
      <c r="P32" s="54"/>
      <c r="Q32" s="55"/>
      <c r="R32" s="59"/>
      <c r="S32" s="16"/>
      <c r="T32" s="59"/>
      <c r="U32" s="55"/>
      <c r="V32" s="59"/>
      <c r="W32" s="16"/>
      <c r="X32" s="59"/>
      <c r="Y32" s="16"/>
      <c r="Z32" s="59"/>
      <c r="AA32" s="55"/>
      <c r="AB32" s="59"/>
      <c r="AC32" s="16"/>
      <c r="AD32" s="54"/>
      <c r="AE32" s="55"/>
      <c r="AF32" s="59"/>
      <c r="AG32" s="16"/>
      <c r="AH32" s="59"/>
      <c r="AI32" s="16"/>
      <c r="AJ32" s="55"/>
      <c r="AK32" s="82"/>
      <c r="AL32" s="4">
        <f t="shared" si="3"/>
        <v>0</v>
      </c>
      <c r="AM32" s="5">
        <f t="shared" si="9"/>
        <v>0</v>
      </c>
      <c r="AN32" s="94">
        <f t="shared" si="8"/>
        <v>0</v>
      </c>
      <c r="AO32" s="4">
        <f t="shared" si="8"/>
        <v>0</v>
      </c>
      <c r="AP32" s="4">
        <f t="shared" si="8"/>
        <v>0</v>
      </c>
      <c r="AQ32" s="4">
        <f t="shared" si="8"/>
        <v>0</v>
      </c>
      <c r="AR32" s="4">
        <f t="shared" si="8"/>
        <v>0</v>
      </c>
      <c r="AS32" s="4">
        <f t="shared" si="8"/>
        <v>0</v>
      </c>
      <c r="AT32" s="4">
        <f t="shared" si="8"/>
        <v>0</v>
      </c>
      <c r="AU32" s="4">
        <f t="shared" si="8"/>
        <v>0</v>
      </c>
      <c r="AV32" s="4">
        <f t="shared" si="8"/>
        <v>0</v>
      </c>
      <c r="AW32" s="4">
        <f t="shared" si="8"/>
        <v>0</v>
      </c>
      <c r="AX32" s="4">
        <f t="shared" si="8"/>
        <v>0</v>
      </c>
      <c r="AY32" s="4">
        <f t="shared" si="8"/>
        <v>0</v>
      </c>
      <c r="AZ32" s="4">
        <f t="shared" si="8"/>
        <v>0</v>
      </c>
      <c r="BA32" s="95">
        <f t="shared" si="8"/>
        <v>0</v>
      </c>
      <c r="BB32" s="96"/>
      <c r="BC32" s="96"/>
    </row>
    <row r="33" spans="1:55" s="97" customFormat="1" ht="24.95" customHeight="1">
      <c r="A33" s="39">
        <f t="shared" si="6"/>
        <v>28</v>
      </c>
      <c r="B33" s="51"/>
      <c r="C33" s="56"/>
      <c r="D33" s="57"/>
      <c r="E33" s="57"/>
      <c r="F33" s="58"/>
      <c r="G33" s="57"/>
      <c r="H33" s="39" t="str">
        <f t="shared" si="0"/>
        <v>Non</v>
      </c>
      <c r="I33" s="14">
        <f t="shared" si="1"/>
        <v>0</v>
      </c>
      <c r="J33" s="117"/>
      <c r="K33" s="146">
        <f t="shared" si="2"/>
        <v>0</v>
      </c>
      <c r="L33" s="15"/>
      <c r="M33" s="16"/>
      <c r="N33" s="54"/>
      <c r="O33" s="16"/>
      <c r="P33" s="54"/>
      <c r="Q33" s="55"/>
      <c r="R33" s="59"/>
      <c r="S33" s="16"/>
      <c r="T33" s="59"/>
      <c r="U33" s="55"/>
      <c r="V33" s="59"/>
      <c r="W33" s="16"/>
      <c r="X33" s="59"/>
      <c r="Y33" s="16"/>
      <c r="Z33" s="59"/>
      <c r="AA33" s="55"/>
      <c r="AB33" s="59"/>
      <c r="AC33" s="16"/>
      <c r="AD33" s="54"/>
      <c r="AE33" s="55"/>
      <c r="AF33" s="59"/>
      <c r="AG33" s="16"/>
      <c r="AH33" s="59"/>
      <c r="AI33" s="16"/>
      <c r="AJ33" s="55"/>
      <c r="AK33" s="82"/>
      <c r="AL33" s="4">
        <f t="shared" si="3"/>
        <v>0</v>
      </c>
      <c r="AM33" s="5">
        <f t="shared" si="9"/>
        <v>0</v>
      </c>
      <c r="AN33" s="94">
        <f t="shared" si="8"/>
        <v>0</v>
      </c>
      <c r="AO33" s="4">
        <f t="shared" si="8"/>
        <v>0</v>
      </c>
      <c r="AP33" s="4">
        <f t="shared" si="8"/>
        <v>0</v>
      </c>
      <c r="AQ33" s="4">
        <f t="shared" ref="AQ33:BA33" si="10">IF($AM33&gt;Nbcourse+AQ$3-1-$J33,LARGE($L33:$AK33,Nbcourse+AQ$3-$J33),0)</f>
        <v>0</v>
      </c>
      <c r="AR33" s="4">
        <f t="shared" si="10"/>
        <v>0</v>
      </c>
      <c r="AS33" s="4">
        <f t="shared" si="10"/>
        <v>0</v>
      </c>
      <c r="AT33" s="4">
        <f t="shared" si="10"/>
        <v>0</v>
      </c>
      <c r="AU33" s="4">
        <f t="shared" si="10"/>
        <v>0</v>
      </c>
      <c r="AV33" s="4">
        <f t="shared" si="10"/>
        <v>0</v>
      </c>
      <c r="AW33" s="4">
        <f t="shared" si="10"/>
        <v>0</v>
      </c>
      <c r="AX33" s="4">
        <f t="shared" si="10"/>
        <v>0</v>
      </c>
      <c r="AY33" s="4">
        <f t="shared" si="10"/>
        <v>0</v>
      </c>
      <c r="AZ33" s="4">
        <f t="shared" si="10"/>
        <v>0</v>
      </c>
      <c r="BA33" s="95">
        <f t="shared" si="10"/>
        <v>0</v>
      </c>
      <c r="BB33" s="96"/>
      <c r="BC33" s="96"/>
    </row>
    <row r="34" spans="1:55" s="97" customFormat="1" ht="24.95" customHeight="1">
      <c r="A34" s="39">
        <f t="shared" si="6"/>
        <v>29</v>
      </c>
      <c r="B34" s="51"/>
      <c r="C34" s="56"/>
      <c r="D34" s="57"/>
      <c r="E34" s="57"/>
      <c r="F34" s="58"/>
      <c r="G34" s="57"/>
      <c r="H34" s="39" t="str">
        <f t="shared" si="0"/>
        <v>Non</v>
      </c>
      <c r="I34" s="14">
        <f t="shared" si="1"/>
        <v>0</v>
      </c>
      <c r="J34" s="117"/>
      <c r="K34" s="146">
        <f t="shared" si="2"/>
        <v>0</v>
      </c>
      <c r="L34" s="15"/>
      <c r="M34" s="16"/>
      <c r="N34" s="54"/>
      <c r="O34" s="16"/>
      <c r="P34" s="54"/>
      <c r="Q34" s="55"/>
      <c r="R34" s="59"/>
      <c r="S34" s="16"/>
      <c r="T34" s="59"/>
      <c r="U34" s="55"/>
      <c r="V34" s="59"/>
      <c r="W34" s="16"/>
      <c r="X34" s="59"/>
      <c r="Y34" s="16"/>
      <c r="Z34" s="59"/>
      <c r="AA34" s="55"/>
      <c r="AB34" s="59"/>
      <c r="AC34" s="16"/>
      <c r="AD34" s="54"/>
      <c r="AE34" s="55"/>
      <c r="AF34" s="59"/>
      <c r="AG34" s="16"/>
      <c r="AH34" s="59"/>
      <c r="AI34" s="16"/>
      <c r="AJ34" s="55"/>
      <c r="AK34" s="82"/>
      <c r="AL34" s="4">
        <f t="shared" si="3"/>
        <v>0</v>
      </c>
      <c r="AM34" s="5">
        <f t="shared" si="9"/>
        <v>0</v>
      </c>
      <c r="AN34" s="94">
        <f t="shared" ref="AN34:BA34" si="11">IF($AM34&gt;Nbcourse+AN$3-1-$J34,LARGE($L34:$AK34,Nbcourse+AN$3-$J34),0)</f>
        <v>0</v>
      </c>
      <c r="AO34" s="4">
        <f t="shared" si="11"/>
        <v>0</v>
      </c>
      <c r="AP34" s="4">
        <f t="shared" si="11"/>
        <v>0</v>
      </c>
      <c r="AQ34" s="4">
        <f t="shared" si="11"/>
        <v>0</v>
      </c>
      <c r="AR34" s="4">
        <f t="shared" si="11"/>
        <v>0</v>
      </c>
      <c r="AS34" s="4">
        <f t="shared" si="11"/>
        <v>0</v>
      </c>
      <c r="AT34" s="4">
        <f t="shared" si="11"/>
        <v>0</v>
      </c>
      <c r="AU34" s="4">
        <f t="shared" si="11"/>
        <v>0</v>
      </c>
      <c r="AV34" s="4">
        <f t="shared" si="11"/>
        <v>0</v>
      </c>
      <c r="AW34" s="4">
        <f t="shared" si="11"/>
        <v>0</v>
      </c>
      <c r="AX34" s="4">
        <f t="shared" si="11"/>
        <v>0</v>
      </c>
      <c r="AY34" s="4">
        <f t="shared" si="11"/>
        <v>0</v>
      </c>
      <c r="AZ34" s="4">
        <f t="shared" si="11"/>
        <v>0</v>
      </c>
      <c r="BA34" s="95">
        <f t="shared" si="11"/>
        <v>0</v>
      </c>
      <c r="BB34" s="96"/>
      <c r="BC34" s="96"/>
    </row>
    <row r="35" spans="1:55" s="97" customFormat="1" ht="24.95" customHeight="1" thickBot="1">
      <c r="A35" s="39">
        <f t="shared" si="6"/>
        <v>30</v>
      </c>
      <c r="B35" s="51"/>
      <c r="C35" s="56"/>
      <c r="D35" s="57"/>
      <c r="E35" s="57"/>
      <c r="F35" s="58"/>
      <c r="G35" s="57"/>
      <c r="H35" s="39" t="str">
        <f t="shared" si="0"/>
        <v>Non</v>
      </c>
      <c r="I35" s="14">
        <f t="shared" si="1"/>
        <v>0</v>
      </c>
      <c r="J35" s="117"/>
      <c r="K35" s="146">
        <f t="shared" si="2"/>
        <v>0</v>
      </c>
      <c r="L35" s="15"/>
      <c r="M35" s="16"/>
      <c r="N35" s="54"/>
      <c r="O35" s="16"/>
      <c r="P35" s="54"/>
      <c r="Q35" s="55"/>
      <c r="R35" s="59"/>
      <c r="S35" s="16"/>
      <c r="T35" s="59"/>
      <c r="U35" s="55"/>
      <c r="V35" s="59"/>
      <c r="W35" s="16"/>
      <c r="X35" s="59"/>
      <c r="Y35" s="16"/>
      <c r="Z35" s="59"/>
      <c r="AA35" s="55"/>
      <c r="AB35" s="59"/>
      <c r="AC35" s="16"/>
      <c r="AD35" s="54"/>
      <c r="AE35" s="55"/>
      <c r="AF35" s="59"/>
      <c r="AG35" s="16"/>
      <c r="AH35" s="59"/>
      <c r="AI35" s="16"/>
      <c r="AJ35" s="55"/>
      <c r="AK35" s="82"/>
      <c r="AL35" s="4">
        <f t="shared" si="3"/>
        <v>0</v>
      </c>
      <c r="AM35" s="5">
        <f t="shared" si="4"/>
        <v>0</v>
      </c>
      <c r="AN35" s="94">
        <f t="shared" si="8"/>
        <v>0</v>
      </c>
      <c r="AO35" s="4">
        <f t="shared" si="8"/>
        <v>0</v>
      </c>
      <c r="AP35" s="4">
        <f t="shared" si="8"/>
        <v>0</v>
      </c>
      <c r="AQ35" s="4">
        <f t="shared" si="8"/>
        <v>0</v>
      </c>
      <c r="AR35" s="4">
        <f t="shared" si="8"/>
        <v>0</v>
      </c>
      <c r="AS35" s="4">
        <f t="shared" si="8"/>
        <v>0</v>
      </c>
      <c r="AT35" s="4">
        <f t="shared" si="8"/>
        <v>0</v>
      </c>
      <c r="AU35" s="4">
        <f t="shared" si="8"/>
        <v>0</v>
      </c>
      <c r="AV35" s="4">
        <f t="shared" si="8"/>
        <v>0</v>
      </c>
      <c r="AW35" s="4">
        <f t="shared" si="8"/>
        <v>0</v>
      </c>
      <c r="AX35" s="4">
        <f t="shared" si="8"/>
        <v>0</v>
      </c>
      <c r="AY35" s="4">
        <f t="shared" si="8"/>
        <v>0</v>
      </c>
      <c r="AZ35" s="4">
        <f t="shared" si="8"/>
        <v>0</v>
      </c>
      <c r="BA35" s="95">
        <f t="shared" si="8"/>
        <v>0</v>
      </c>
      <c r="BB35" s="96"/>
      <c r="BC35" s="96"/>
    </row>
    <row r="36" spans="1:55" s="97" customFormat="1" ht="24.95" customHeight="1" thickBot="1">
      <c r="A36" s="84"/>
      <c r="B36" s="85"/>
      <c r="C36" s="86" t="s">
        <v>6</v>
      </c>
      <c r="D36" s="86"/>
      <c r="E36" s="86"/>
      <c r="F36" s="86"/>
      <c r="G36" s="86"/>
      <c r="H36" s="85"/>
      <c r="I36" s="13"/>
      <c r="J36" s="85"/>
      <c r="K36" s="147"/>
      <c r="L36" s="87">
        <f>COUNT(L$6:L35)</f>
        <v>1</v>
      </c>
      <c r="M36" s="88">
        <f>COUNT(M$6:M35)</f>
        <v>1</v>
      </c>
      <c r="N36" s="89">
        <f>COUNT(N$6:N35)</f>
        <v>0</v>
      </c>
      <c r="O36" s="88">
        <f>COUNT(O$6:O35)</f>
        <v>0</v>
      </c>
      <c r="P36" s="89">
        <f>COUNT(P$6:P35)</f>
        <v>0</v>
      </c>
      <c r="Q36" s="90">
        <f>COUNT(Q$6:Q35)</f>
        <v>0</v>
      </c>
      <c r="R36" s="91">
        <f>COUNT(R$6:R35)</f>
        <v>0</v>
      </c>
      <c r="S36" s="88">
        <f>COUNT(S$6:S35)</f>
        <v>0</v>
      </c>
      <c r="T36" s="91">
        <f>COUNT(T$6:T35)</f>
        <v>0</v>
      </c>
      <c r="U36" s="90">
        <f>COUNT(U$6:U35)</f>
        <v>0</v>
      </c>
      <c r="V36" s="91">
        <f>COUNT(V$6:V35)</f>
        <v>0</v>
      </c>
      <c r="W36" s="88">
        <f>COUNT(W$6:W35)</f>
        <v>0</v>
      </c>
      <c r="X36" s="91">
        <f>COUNT(X$6:X35)</f>
        <v>0</v>
      </c>
      <c r="Y36" s="88">
        <f>COUNT(Y$6:Y35)</f>
        <v>0</v>
      </c>
      <c r="Z36" s="91">
        <f>COUNT(Z$6:Z35)</f>
        <v>0</v>
      </c>
      <c r="AA36" s="90">
        <f>COUNT(AA$6:AA35)</f>
        <v>0</v>
      </c>
      <c r="AB36" s="91">
        <f>COUNT(AB$6:AB35)</f>
        <v>0</v>
      </c>
      <c r="AC36" s="88">
        <f>COUNT(AC$6:AC35)</f>
        <v>0</v>
      </c>
      <c r="AD36" s="89">
        <f>COUNT(AD$6:AD35)</f>
        <v>0</v>
      </c>
      <c r="AE36" s="90">
        <f>COUNT(AE$6:AE35)</f>
        <v>0</v>
      </c>
      <c r="AF36" s="91">
        <f>COUNT(AF$6:AF35)</f>
        <v>0</v>
      </c>
      <c r="AG36" s="88">
        <f>COUNT(AG$6:AG35)</f>
        <v>0</v>
      </c>
      <c r="AH36" s="91">
        <f>COUNT(AH$6:AH35)</f>
        <v>0</v>
      </c>
      <c r="AI36" s="88">
        <f>COUNT(AI$6:AI35)</f>
        <v>0</v>
      </c>
      <c r="AJ36" s="90">
        <f>COUNT(AJ$6:AJ35)</f>
        <v>0</v>
      </c>
      <c r="AK36" s="92">
        <f>COUNT(AK$6:AK35)</f>
        <v>0</v>
      </c>
      <c r="AL36" s="4"/>
      <c r="AM36" s="5"/>
      <c r="AN36" s="125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7"/>
      <c r="BB36" s="96"/>
      <c r="BC36" s="96"/>
    </row>
    <row r="37" spans="1:55" ht="23.25" customHeight="1">
      <c r="A37" s="11"/>
      <c r="B37" s="40"/>
      <c r="D37" s="42"/>
      <c r="E37" s="42"/>
      <c r="F37" s="9" t="s">
        <v>15</v>
      </c>
      <c r="G37" s="43">
        <f>Nbcourse</f>
        <v>5</v>
      </c>
      <c r="I37" s="44"/>
      <c r="J37" s="11"/>
      <c r="K37" s="148"/>
      <c r="M37" s="45"/>
      <c r="N37" s="5"/>
      <c r="O37" s="5"/>
      <c r="T37" s="46"/>
      <c r="U37" s="5"/>
      <c r="V37" s="5"/>
      <c r="W37" s="5"/>
      <c r="X37" s="9" t="s">
        <v>16</v>
      </c>
      <c r="Y37" s="10">
        <f>classé/2</f>
        <v>2</v>
      </c>
      <c r="Z37" s="46" t="s">
        <v>17</v>
      </c>
      <c r="AA37" s="5"/>
      <c r="AB37" s="5"/>
      <c r="AC37" s="5"/>
      <c r="AD37" s="5"/>
      <c r="AE37" s="5"/>
      <c r="AF37" s="9"/>
      <c r="AG37" s="10"/>
      <c r="AH37" s="5"/>
      <c r="AI37" s="5"/>
      <c r="AJ37" s="5"/>
      <c r="AK37" s="47"/>
      <c r="AL37" s="47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42"/>
      <c r="BC37" s="42"/>
    </row>
    <row r="38" spans="1:55">
      <c r="A38" s="11"/>
      <c r="B38" s="11"/>
      <c r="C38" s="42"/>
      <c r="D38" s="42"/>
      <c r="E38" s="42"/>
      <c r="F38" s="42"/>
      <c r="G38" s="42"/>
      <c r="H38" s="11"/>
      <c r="I38" s="44"/>
      <c r="J38" s="11"/>
      <c r="K38" s="11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47"/>
      <c r="AL38" s="47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42"/>
      <c r="BC38" s="42"/>
    </row>
    <row r="39" spans="1:55">
      <c r="A39" s="11"/>
      <c r="B39" s="11"/>
      <c r="C39" s="48"/>
      <c r="D39" s="42"/>
      <c r="E39" s="42"/>
      <c r="F39" s="42"/>
      <c r="G39" s="42"/>
      <c r="H39" s="11"/>
      <c r="I39" s="44"/>
      <c r="J39" s="11"/>
      <c r="K39" s="11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47"/>
      <c r="AL39" s="47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42"/>
      <c r="BC39" s="42"/>
    </row>
    <row r="40" spans="1:55">
      <c r="A40" s="11"/>
      <c r="B40" s="11"/>
      <c r="C40" s="48"/>
      <c r="D40" s="42"/>
      <c r="E40" s="42"/>
      <c r="F40" s="42"/>
      <c r="G40" s="42"/>
      <c r="H40" s="11"/>
      <c r="I40" s="44"/>
      <c r="J40" s="11"/>
      <c r="K40" s="11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47"/>
      <c r="AL40" s="47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42"/>
      <c r="BC40" s="42"/>
    </row>
    <row r="41" spans="1:55">
      <c r="A41" s="11"/>
      <c r="B41" s="11"/>
      <c r="C41" s="48"/>
      <c r="D41" s="42"/>
      <c r="E41" s="42"/>
      <c r="F41" s="42"/>
      <c r="G41" s="42"/>
      <c r="H41" s="11"/>
      <c r="I41" s="44"/>
      <c r="J41" s="11"/>
      <c r="K41" s="11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47"/>
      <c r="AL41" s="47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42"/>
      <c r="BC41" s="42"/>
    </row>
  </sheetData>
  <mergeCells count="16">
    <mergeCell ref="X3:Y3"/>
    <mergeCell ref="N3:O3"/>
    <mergeCell ref="J3:J5"/>
    <mergeCell ref="L3:M3"/>
    <mergeCell ref="P3:Q3"/>
    <mergeCell ref="K3:K5"/>
    <mergeCell ref="R3:S3"/>
    <mergeCell ref="T3:U3"/>
    <mergeCell ref="V3:W3"/>
    <mergeCell ref="AN2:BA2"/>
    <mergeCell ref="Z3:AA3"/>
    <mergeCell ref="AH3:AI3"/>
    <mergeCell ref="AJ3:AK3"/>
    <mergeCell ref="AB3:AC3"/>
    <mergeCell ref="AD3:AE3"/>
    <mergeCell ref="AF3:AG3"/>
  </mergeCells>
  <phoneticPr fontId="0" type="noConversion"/>
  <dataValidations count="1">
    <dataValidation type="list" errorStyle="information" showInputMessage="1" showErrorMessage="1" errorTitle="ASK Inconnue" error="ASK Inconnue_x000a__x000a_Confirmez vous votre saisie ?" sqref="G6:G35">
      <formula1>$BC$6:$BC$20</formula1>
    </dataValidation>
  </dataValidations>
  <printOptions horizontalCentered="1"/>
  <pageMargins left="0.78740157480314965" right="0.78740157480314965" top="1.58" bottom="0.39370078740157483" header="0.19685039370078741" footer="0.19685039370078741"/>
  <pageSetup paperSize="9" fitToHeight="2" orientation="landscape" r:id="rId1"/>
  <headerFooter alignWithMargins="0">
    <oddFooter>&amp;C&amp;"Times New Roman,Gras italique"Page &amp;P / &amp;N&amp;R&amp;"Times New Roman,Italique"&amp;D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Feuil3">
    <pageSetUpPr fitToPage="1"/>
  </sheetPr>
  <dimension ref="A1:BC42"/>
  <sheetViews>
    <sheetView zoomScale="75" workbookViewId="0">
      <pane xSplit="11" ySplit="5" topLeftCell="L6" activePane="bottomRight" state="frozen"/>
      <selection activeCell="AJ10" sqref="AJ10"/>
      <selection pane="topRight" activeCell="AJ10" sqref="AJ10"/>
      <selection pane="bottomLeft" activeCell="AJ10" sqref="AJ10"/>
      <selection pane="bottomRight" activeCell="B3" sqref="B3"/>
    </sheetView>
  </sheetViews>
  <sheetFormatPr baseColWidth="10" defaultRowHeight="12.75"/>
  <cols>
    <col min="1" max="1" width="3.83203125" style="12" customWidth="1"/>
    <col min="2" max="2" width="4.5" style="12" customWidth="1"/>
    <col min="3" max="3" width="2.83203125" style="41" customWidth="1"/>
    <col min="4" max="4" width="15.6640625" style="45" customWidth="1"/>
    <col min="5" max="5" width="12" style="45"/>
    <col min="6" max="6" width="1.83203125" style="45" customWidth="1"/>
    <col min="7" max="7" width="20" style="45" customWidth="1"/>
    <col min="8" max="8" width="6.83203125" style="12" customWidth="1"/>
    <col min="9" max="9" width="7.33203125" style="49" customWidth="1"/>
    <col min="10" max="11" width="3.83203125" style="12" customWidth="1"/>
    <col min="12" max="15" width="5.83203125" style="2" customWidth="1"/>
    <col min="16" max="35" width="5.83203125" style="2" hidden="1" customWidth="1"/>
    <col min="36" max="36" width="5.83203125" style="2" customWidth="1"/>
    <col min="37" max="38" width="5.83203125" style="50" customWidth="1"/>
    <col min="39" max="53" width="3.83203125" style="12" customWidth="1"/>
    <col min="54" max="16384" width="12" style="45"/>
  </cols>
  <sheetData>
    <row r="1" spans="1:55" s="18" customFormat="1" ht="35.25" customHeight="1">
      <c r="A1" s="17" t="s">
        <v>60</v>
      </c>
      <c r="B1" s="17"/>
      <c r="C1" s="17"/>
      <c r="D1" s="17"/>
      <c r="E1" s="17"/>
      <c r="F1" s="17"/>
      <c r="G1" s="17"/>
      <c r="H1" s="17"/>
      <c r="I1" s="17"/>
      <c r="L1" s="19" t="s">
        <v>169</v>
      </c>
      <c r="M1" s="17"/>
      <c r="O1" s="17"/>
      <c r="P1" s="19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20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</row>
    <row r="2" spans="1:55" s="100" customFormat="1" ht="9" customHeight="1" thickBot="1">
      <c r="A2" s="21"/>
      <c r="B2" s="21"/>
      <c r="C2" s="7"/>
      <c r="D2" s="6"/>
      <c r="E2" s="6"/>
      <c r="F2" s="6"/>
      <c r="G2" s="6"/>
      <c r="H2" s="6"/>
      <c r="I2" s="22"/>
      <c r="J2" s="23"/>
      <c r="K2" s="2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24"/>
      <c r="AL2" s="24"/>
      <c r="AM2" s="99"/>
      <c r="AN2" s="166" t="s">
        <v>10</v>
      </c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8"/>
    </row>
    <row r="3" spans="1:55" s="104" customFormat="1" ht="66" customHeight="1">
      <c r="A3" s="75"/>
      <c r="B3" s="76"/>
      <c r="C3" s="77"/>
      <c r="D3" s="78" t="s">
        <v>0</v>
      </c>
      <c r="E3" s="78" t="s">
        <v>1</v>
      </c>
      <c r="F3" s="79"/>
      <c r="G3" s="78" t="s">
        <v>2</v>
      </c>
      <c r="H3" s="26" t="s">
        <v>3</v>
      </c>
      <c r="I3" s="27" t="s">
        <v>4</v>
      </c>
      <c r="J3" s="159" t="s">
        <v>21</v>
      </c>
      <c r="K3" s="163" t="s">
        <v>24</v>
      </c>
      <c r="L3" s="162">
        <v>42806</v>
      </c>
      <c r="M3" s="158"/>
      <c r="N3" s="158">
        <v>42911</v>
      </c>
      <c r="O3" s="158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8">
        <v>43009</v>
      </c>
      <c r="AK3" s="169"/>
      <c r="AL3" s="25" t="s">
        <v>11</v>
      </c>
      <c r="AM3" s="25" t="s">
        <v>18</v>
      </c>
      <c r="AN3" s="101">
        <v>1</v>
      </c>
      <c r="AO3" s="102">
        <v>2</v>
      </c>
      <c r="AP3" s="102">
        <v>3</v>
      </c>
      <c r="AQ3" s="102">
        <v>4</v>
      </c>
      <c r="AR3" s="102">
        <v>5</v>
      </c>
      <c r="AS3" s="102">
        <v>6</v>
      </c>
      <c r="AT3" s="102">
        <v>7</v>
      </c>
      <c r="AU3" s="102">
        <v>8</v>
      </c>
      <c r="AV3" s="102">
        <v>9</v>
      </c>
      <c r="AW3" s="102">
        <v>10</v>
      </c>
      <c r="AX3" s="102">
        <v>11</v>
      </c>
      <c r="AY3" s="102">
        <v>12</v>
      </c>
      <c r="AZ3" s="102">
        <v>13</v>
      </c>
      <c r="BA3" s="103">
        <v>14</v>
      </c>
      <c r="BB3" s="25"/>
      <c r="BC3" s="25"/>
    </row>
    <row r="4" spans="1:55" s="109" customFormat="1" ht="16.5" customHeight="1" thickBot="1">
      <c r="A4" s="80"/>
      <c r="B4" s="28"/>
      <c r="C4" s="29"/>
      <c r="D4" s="30"/>
      <c r="E4" s="30"/>
      <c r="F4" s="31"/>
      <c r="G4" s="30"/>
      <c r="H4" s="32"/>
      <c r="I4" s="33"/>
      <c r="J4" s="160"/>
      <c r="K4" s="164"/>
      <c r="L4" s="34" t="s">
        <v>13</v>
      </c>
      <c r="M4" s="35" t="s">
        <v>14</v>
      </c>
      <c r="N4" s="38" t="s">
        <v>13</v>
      </c>
      <c r="O4" s="35" t="s">
        <v>14</v>
      </c>
      <c r="P4" s="38" t="s">
        <v>13</v>
      </c>
      <c r="Q4" s="37" t="s">
        <v>14</v>
      </c>
      <c r="R4" s="36" t="s">
        <v>13</v>
      </c>
      <c r="S4" s="35" t="s">
        <v>14</v>
      </c>
      <c r="T4" s="36" t="s">
        <v>13</v>
      </c>
      <c r="U4" s="37" t="s">
        <v>14</v>
      </c>
      <c r="V4" s="36" t="s">
        <v>13</v>
      </c>
      <c r="W4" s="35" t="s">
        <v>14</v>
      </c>
      <c r="X4" s="36" t="s">
        <v>13</v>
      </c>
      <c r="Y4" s="35" t="s">
        <v>14</v>
      </c>
      <c r="Z4" s="36" t="s">
        <v>13</v>
      </c>
      <c r="AA4" s="37" t="s">
        <v>14</v>
      </c>
      <c r="AB4" s="36" t="s">
        <v>13</v>
      </c>
      <c r="AC4" s="35" t="s">
        <v>14</v>
      </c>
      <c r="AD4" s="38" t="s">
        <v>13</v>
      </c>
      <c r="AE4" s="37" t="s">
        <v>14</v>
      </c>
      <c r="AF4" s="36" t="s">
        <v>13</v>
      </c>
      <c r="AG4" s="35" t="s">
        <v>14</v>
      </c>
      <c r="AH4" s="36" t="s">
        <v>13</v>
      </c>
      <c r="AI4" s="35" t="s">
        <v>14</v>
      </c>
      <c r="AJ4" s="36" t="s">
        <v>13</v>
      </c>
      <c r="AK4" s="81" t="s">
        <v>14</v>
      </c>
      <c r="AL4" s="25"/>
      <c r="AM4" s="105"/>
      <c r="AN4" s="106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8"/>
      <c r="BB4" s="105"/>
      <c r="BC4" s="105"/>
    </row>
    <row r="5" spans="1:55" s="109" customFormat="1" ht="16.5" customHeight="1" thickBot="1">
      <c r="A5" s="139"/>
      <c r="B5" s="140"/>
      <c r="C5" s="141"/>
      <c r="D5" s="142" t="s">
        <v>23</v>
      </c>
      <c r="E5" s="142"/>
      <c r="F5" s="143"/>
      <c r="G5" s="142"/>
      <c r="H5" s="144"/>
      <c r="I5" s="145"/>
      <c r="J5" s="161"/>
      <c r="K5" s="165"/>
      <c r="L5" s="132" t="s">
        <v>116</v>
      </c>
      <c r="M5" s="133"/>
      <c r="N5" s="132" t="s">
        <v>116</v>
      </c>
      <c r="O5" s="133"/>
      <c r="P5" s="132"/>
      <c r="Q5" s="133"/>
      <c r="R5" s="132"/>
      <c r="S5" s="133"/>
      <c r="T5" s="134"/>
      <c r="U5" s="133"/>
      <c r="V5" s="132"/>
      <c r="W5" s="133"/>
      <c r="X5" s="132"/>
      <c r="Y5" s="133"/>
      <c r="Z5" s="134"/>
      <c r="AA5" s="133"/>
      <c r="AB5" s="134"/>
      <c r="AC5" s="133"/>
      <c r="AD5" s="134"/>
      <c r="AE5" s="133"/>
      <c r="AF5" s="134"/>
      <c r="AG5" s="133"/>
      <c r="AH5" s="132"/>
      <c r="AI5" s="133"/>
      <c r="AJ5" s="132"/>
      <c r="AK5" s="135"/>
      <c r="AL5" s="25"/>
      <c r="AM5" s="105"/>
      <c r="AN5" s="106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8"/>
      <c r="BB5" s="105"/>
      <c r="BC5" s="105"/>
    </row>
    <row r="6" spans="1:55" s="97" customFormat="1" ht="24.95" customHeight="1">
      <c r="A6" s="110">
        <v>1</v>
      </c>
      <c r="B6" s="111"/>
      <c r="C6" s="112"/>
      <c r="D6" s="113" t="s">
        <v>116</v>
      </c>
      <c r="E6" s="113" t="s">
        <v>117</v>
      </c>
      <c r="F6" s="114"/>
      <c r="G6" s="113" t="s">
        <v>39</v>
      </c>
      <c r="H6" s="39" t="str">
        <f t="shared" ref="H6:H36" si="0">IF(COUNTA(AK6)&gt;0,IF(COUNTA(L6:AK6)&lt;classé,"Non","Oui"),"Non")</f>
        <v>Non</v>
      </c>
      <c r="I6" s="115">
        <f t="shared" ref="I6:I36" si="1">SUM(L6:AK6)-SUM(AN6:BA6)+K6</f>
        <v>208</v>
      </c>
      <c r="J6" s="116"/>
      <c r="K6" s="146">
        <f t="shared" ref="K6:K36" si="2">COUNTIF(L$5:AK$5,$D6)*4</f>
        <v>8</v>
      </c>
      <c r="L6" s="118">
        <v>50</v>
      </c>
      <c r="M6" s="119">
        <v>50</v>
      </c>
      <c r="N6" s="120">
        <v>50</v>
      </c>
      <c r="O6" s="119">
        <v>50</v>
      </c>
      <c r="P6" s="120"/>
      <c r="Q6" s="121"/>
      <c r="R6" s="122"/>
      <c r="S6" s="119"/>
      <c r="T6" s="122"/>
      <c r="U6" s="121"/>
      <c r="V6" s="122"/>
      <c r="W6" s="119"/>
      <c r="X6" s="122"/>
      <c r="Y6" s="119"/>
      <c r="Z6" s="122"/>
      <c r="AA6" s="121"/>
      <c r="AB6" s="122"/>
      <c r="AC6" s="119"/>
      <c r="AD6" s="120"/>
      <c r="AE6" s="121"/>
      <c r="AF6" s="120"/>
      <c r="AG6" s="121"/>
      <c r="AH6" s="122"/>
      <c r="AI6" s="119"/>
      <c r="AJ6" s="121"/>
      <c r="AK6" s="123"/>
      <c r="AL6" s="4">
        <f t="shared" ref="AL6:AL36" si="3">MAX(L6:AK6)</f>
        <v>50</v>
      </c>
      <c r="AM6" s="5">
        <f t="shared" ref="AM6:AM23" si="4">COUNTA(L6:AK6)</f>
        <v>4</v>
      </c>
      <c r="AN6" s="94">
        <f t="shared" ref="AN6:BA15" si="5">IF($AM6&gt;Nbcourse+AN$3-1-$J6,LARGE($L6:$AK6,Nbcourse+AN$3-$J6),0)</f>
        <v>0</v>
      </c>
      <c r="AO6" s="4">
        <f t="shared" si="5"/>
        <v>0</v>
      </c>
      <c r="AP6" s="4">
        <f t="shared" si="5"/>
        <v>0</v>
      </c>
      <c r="AQ6" s="4">
        <f t="shared" si="5"/>
        <v>0</v>
      </c>
      <c r="AR6" s="4">
        <f t="shared" si="5"/>
        <v>0</v>
      </c>
      <c r="AS6" s="4">
        <f t="shared" si="5"/>
        <v>0</v>
      </c>
      <c r="AT6" s="4">
        <f t="shared" si="5"/>
        <v>0</v>
      </c>
      <c r="AU6" s="4">
        <f t="shared" si="5"/>
        <v>0</v>
      </c>
      <c r="AV6" s="4">
        <f t="shared" si="5"/>
        <v>0</v>
      </c>
      <c r="AW6" s="4">
        <f t="shared" si="5"/>
        <v>0</v>
      </c>
      <c r="AX6" s="4">
        <f t="shared" si="5"/>
        <v>0</v>
      </c>
      <c r="AY6" s="4">
        <f t="shared" si="5"/>
        <v>0</v>
      </c>
      <c r="AZ6" s="4">
        <f t="shared" si="5"/>
        <v>0</v>
      </c>
      <c r="BA6" s="95">
        <f t="shared" si="5"/>
        <v>0</v>
      </c>
      <c r="BB6" s="96"/>
      <c r="BC6" s="96"/>
    </row>
    <row r="7" spans="1:55" s="97" customFormat="1" ht="24.95" customHeight="1">
      <c r="A7" s="39">
        <f t="shared" ref="A7:A36" si="6">A6+1</f>
        <v>2</v>
      </c>
      <c r="B7" s="51"/>
      <c r="C7" s="56"/>
      <c r="D7" s="57"/>
      <c r="E7" s="57"/>
      <c r="F7" s="58"/>
      <c r="G7" s="57"/>
      <c r="H7" s="39" t="str">
        <f t="shared" si="0"/>
        <v>Non</v>
      </c>
      <c r="I7" s="14">
        <f t="shared" si="1"/>
        <v>0</v>
      </c>
      <c r="J7" s="117"/>
      <c r="K7" s="146">
        <f t="shared" si="2"/>
        <v>0</v>
      </c>
      <c r="L7" s="15"/>
      <c r="M7" s="16"/>
      <c r="N7" s="54"/>
      <c r="O7" s="16"/>
      <c r="P7" s="54"/>
      <c r="Q7" s="55"/>
      <c r="R7" s="59"/>
      <c r="S7" s="16"/>
      <c r="T7" s="59"/>
      <c r="U7" s="55"/>
      <c r="V7" s="59"/>
      <c r="W7" s="16"/>
      <c r="X7" s="59"/>
      <c r="Y7" s="16"/>
      <c r="Z7" s="59"/>
      <c r="AA7" s="55"/>
      <c r="AB7" s="59"/>
      <c r="AC7" s="16"/>
      <c r="AD7" s="54"/>
      <c r="AE7" s="55"/>
      <c r="AF7" s="54"/>
      <c r="AG7" s="55"/>
      <c r="AH7" s="59"/>
      <c r="AI7" s="16"/>
      <c r="AJ7" s="55"/>
      <c r="AK7" s="82"/>
      <c r="AL7" s="4">
        <f t="shared" si="3"/>
        <v>0</v>
      </c>
      <c r="AM7" s="5">
        <f t="shared" si="4"/>
        <v>0</v>
      </c>
      <c r="AN7" s="94">
        <f t="shared" si="5"/>
        <v>0</v>
      </c>
      <c r="AO7" s="4">
        <f t="shared" si="5"/>
        <v>0</v>
      </c>
      <c r="AP7" s="4">
        <f t="shared" si="5"/>
        <v>0</v>
      </c>
      <c r="AQ7" s="4">
        <f t="shared" si="5"/>
        <v>0</v>
      </c>
      <c r="AR7" s="4">
        <f t="shared" si="5"/>
        <v>0</v>
      </c>
      <c r="AS7" s="4">
        <f t="shared" si="5"/>
        <v>0</v>
      </c>
      <c r="AT7" s="4">
        <f t="shared" si="5"/>
        <v>0</v>
      </c>
      <c r="AU7" s="4">
        <f t="shared" si="5"/>
        <v>0</v>
      </c>
      <c r="AV7" s="4">
        <f t="shared" si="5"/>
        <v>0</v>
      </c>
      <c r="AW7" s="4">
        <f t="shared" si="5"/>
        <v>0</v>
      </c>
      <c r="AX7" s="4">
        <f t="shared" si="5"/>
        <v>0</v>
      </c>
      <c r="AY7" s="4">
        <f t="shared" si="5"/>
        <v>0</v>
      </c>
      <c r="AZ7" s="4">
        <f t="shared" si="5"/>
        <v>0</v>
      </c>
      <c r="BA7" s="95">
        <f t="shared" si="5"/>
        <v>0</v>
      </c>
      <c r="BB7" s="96"/>
      <c r="BC7" s="96"/>
    </row>
    <row r="8" spans="1:55" s="97" customFormat="1" ht="24.95" customHeight="1">
      <c r="A8" s="39">
        <f t="shared" si="6"/>
        <v>3</v>
      </c>
      <c r="B8" s="51"/>
      <c r="C8" s="52"/>
      <c r="D8" s="57"/>
      <c r="E8" s="57"/>
      <c r="F8" s="58"/>
      <c r="G8" s="57"/>
      <c r="H8" s="39" t="str">
        <f t="shared" si="0"/>
        <v>Non</v>
      </c>
      <c r="I8" s="14">
        <f t="shared" si="1"/>
        <v>0</v>
      </c>
      <c r="J8" s="117"/>
      <c r="K8" s="146">
        <f t="shared" si="2"/>
        <v>0</v>
      </c>
      <c r="L8" s="15"/>
      <c r="M8" s="16"/>
      <c r="N8" s="54"/>
      <c r="O8" s="16"/>
      <c r="P8" s="54"/>
      <c r="Q8" s="55"/>
      <c r="R8" s="59"/>
      <c r="S8" s="16"/>
      <c r="T8" s="59"/>
      <c r="U8" s="55"/>
      <c r="V8" s="59"/>
      <c r="W8" s="16"/>
      <c r="X8" s="59"/>
      <c r="Y8" s="16"/>
      <c r="Z8" s="59"/>
      <c r="AA8" s="55"/>
      <c r="AB8" s="59"/>
      <c r="AC8" s="16"/>
      <c r="AD8" s="54"/>
      <c r="AE8" s="55"/>
      <c r="AF8" s="54"/>
      <c r="AG8" s="55"/>
      <c r="AH8" s="59"/>
      <c r="AI8" s="16"/>
      <c r="AJ8" s="55"/>
      <c r="AK8" s="82"/>
      <c r="AL8" s="4">
        <f t="shared" si="3"/>
        <v>0</v>
      </c>
      <c r="AM8" s="5">
        <f t="shared" si="4"/>
        <v>0</v>
      </c>
      <c r="AN8" s="94">
        <f t="shared" si="5"/>
        <v>0</v>
      </c>
      <c r="AO8" s="4">
        <f t="shared" si="5"/>
        <v>0</v>
      </c>
      <c r="AP8" s="4">
        <f t="shared" si="5"/>
        <v>0</v>
      </c>
      <c r="AQ8" s="4">
        <f t="shared" si="5"/>
        <v>0</v>
      </c>
      <c r="AR8" s="4">
        <f t="shared" si="5"/>
        <v>0</v>
      </c>
      <c r="AS8" s="4">
        <f t="shared" si="5"/>
        <v>0</v>
      </c>
      <c r="AT8" s="4">
        <f t="shared" si="5"/>
        <v>0</v>
      </c>
      <c r="AU8" s="4">
        <f t="shared" si="5"/>
        <v>0</v>
      </c>
      <c r="AV8" s="4">
        <f t="shared" si="5"/>
        <v>0</v>
      </c>
      <c r="AW8" s="4">
        <f t="shared" si="5"/>
        <v>0</v>
      </c>
      <c r="AX8" s="4">
        <f t="shared" si="5"/>
        <v>0</v>
      </c>
      <c r="AY8" s="4">
        <f t="shared" si="5"/>
        <v>0</v>
      </c>
      <c r="AZ8" s="4">
        <f t="shared" si="5"/>
        <v>0</v>
      </c>
      <c r="BA8" s="95">
        <f t="shared" si="5"/>
        <v>0</v>
      </c>
      <c r="BB8" s="96"/>
      <c r="BC8" s="96"/>
    </row>
    <row r="9" spans="1:55" s="97" customFormat="1" ht="24.95" customHeight="1">
      <c r="A9" s="39">
        <f t="shared" si="6"/>
        <v>4</v>
      </c>
      <c r="B9" s="51"/>
      <c r="C9" s="56"/>
      <c r="D9" s="57"/>
      <c r="E9" s="57"/>
      <c r="F9" s="58"/>
      <c r="G9" s="57"/>
      <c r="H9" s="39" t="str">
        <f t="shared" si="0"/>
        <v>Non</v>
      </c>
      <c r="I9" s="14">
        <f t="shared" si="1"/>
        <v>0</v>
      </c>
      <c r="J9" s="117"/>
      <c r="K9" s="146">
        <f t="shared" si="2"/>
        <v>0</v>
      </c>
      <c r="L9" s="15"/>
      <c r="M9" s="16"/>
      <c r="N9" s="54"/>
      <c r="O9" s="16"/>
      <c r="P9" s="54"/>
      <c r="Q9" s="55"/>
      <c r="R9" s="59"/>
      <c r="S9" s="16"/>
      <c r="T9" s="59"/>
      <c r="U9" s="55"/>
      <c r="V9" s="59"/>
      <c r="W9" s="16"/>
      <c r="X9" s="59"/>
      <c r="Y9" s="16"/>
      <c r="Z9" s="59"/>
      <c r="AA9" s="55"/>
      <c r="AB9" s="59"/>
      <c r="AC9" s="16"/>
      <c r="AD9" s="54"/>
      <c r="AE9" s="55"/>
      <c r="AF9" s="54"/>
      <c r="AG9" s="55"/>
      <c r="AH9" s="59"/>
      <c r="AI9" s="16"/>
      <c r="AJ9" s="55"/>
      <c r="AK9" s="82"/>
      <c r="AL9" s="4">
        <f t="shared" si="3"/>
        <v>0</v>
      </c>
      <c r="AM9" s="5">
        <f t="shared" si="4"/>
        <v>0</v>
      </c>
      <c r="AN9" s="94">
        <f t="shared" si="5"/>
        <v>0</v>
      </c>
      <c r="AO9" s="4">
        <f t="shared" si="5"/>
        <v>0</v>
      </c>
      <c r="AP9" s="4">
        <f t="shared" si="5"/>
        <v>0</v>
      </c>
      <c r="AQ9" s="4">
        <f t="shared" si="5"/>
        <v>0</v>
      </c>
      <c r="AR9" s="4">
        <f t="shared" si="5"/>
        <v>0</v>
      </c>
      <c r="AS9" s="4">
        <f t="shared" si="5"/>
        <v>0</v>
      </c>
      <c r="AT9" s="4">
        <f t="shared" si="5"/>
        <v>0</v>
      </c>
      <c r="AU9" s="4">
        <f t="shared" si="5"/>
        <v>0</v>
      </c>
      <c r="AV9" s="4">
        <f t="shared" si="5"/>
        <v>0</v>
      </c>
      <c r="AW9" s="4">
        <f t="shared" si="5"/>
        <v>0</v>
      </c>
      <c r="AX9" s="4">
        <f t="shared" si="5"/>
        <v>0</v>
      </c>
      <c r="AY9" s="4">
        <f t="shared" si="5"/>
        <v>0</v>
      </c>
      <c r="AZ9" s="4">
        <f t="shared" si="5"/>
        <v>0</v>
      </c>
      <c r="BA9" s="95">
        <f t="shared" si="5"/>
        <v>0</v>
      </c>
      <c r="BB9" s="96"/>
      <c r="BC9" s="96"/>
    </row>
    <row r="10" spans="1:55" s="97" customFormat="1" ht="24.95" customHeight="1">
      <c r="A10" s="39">
        <f t="shared" si="6"/>
        <v>5</v>
      </c>
      <c r="B10" s="51"/>
      <c r="C10" s="56"/>
      <c r="D10" s="57"/>
      <c r="E10" s="57"/>
      <c r="F10" s="58"/>
      <c r="G10" s="57"/>
      <c r="H10" s="39" t="str">
        <f t="shared" si="0"/>
        <v>Non</v>
      </c>
      <c r="I10" s="14">
        <f t="shared" si="1"/>
        <v>0</v>
      </c>
      <c r="J10" s="117"/>
      <c r="K10" s="146">
        <f t="shared" si="2"/>
        <v>0</v>
      </c>
      <c r="L10" s="15"/>
      <c r="M10" s="16"/>
      <c r="N10" s="54"/>
      <c r="O10" s="16"/>
      <c r="P10" s="54"/>
      <c r="Q10" s="55"/>
      <c r="R10" s="59"/>
      <c r="S10" s="16"/>
      <c r="T10" s="59"/>
      <c r="U10" s="55"/>
      <c r="V10" s="59"/>
      <c r="W10" s="16"/>
      <c r="X10" s="59"/>
      <c r="Y10" s="16"/>
      <c r="Z10" s="59"/>
      <c r="AA10" s="55"/>
      <c r="AB10" s="59"/>
      <c r="AC10" s="16"/>
      <c r="AD10" s="54"/>
      <c r="AE10" s="55"/>
      <c r="AF10" s="59"/>
      <c r="AG10" s="16"/>
      <c r="AH10" s="59"/>
      <c r="AI10" s="16"/>
      <c r="AJ10" s="55"/>
      <c r="AK10" s="82"/>
      <c r="AL10" s="4">
        <f t="shared" si="3"/>
        <v>0</v>
      </c>
      <c r="AM10" s="5">
        <f t="shared" si="4"/>
        <v>0</v>
      </c>
      <c r="AN10" s="94">
        <f t="shared" si="5"/>
        <v>0</v>
      </c>
      <c r="AO10" s="4">
        <f t="shared" si="5"/>
        <v>0</v>
      </c>
      <c r="AP10" s="4">
        <f t="shared" si="5"/>
        <v>0</v>
      </c>
      <c r="AQ10" s="4">
        <f t="shared" si="5"/>
        <v>0</v>
      </c>
      <c r="AR10" s="4">
        <f t="shared" si="5"/>
        <v>0</v>
      </c>
      <c r="AS10" s="4">
        <f t="shared" si="5"/>
        <v>0</v>
      </c>
      <c r="AT10" s="4">
        <f t="shared" si="5"/>
        <v>0</v>
      </c>
      <c r="AU10" s="4">
        <f t="shared" si="5"/>
        <v>0</v>
      </c>
      <c r="AV10" s="4">
        <f t="shared" si="5"/>
        <v>0</v>
      </c>
      <c r="AW10" s="4">
        <f t="shared" si="5"/>
        <v>0</v>
      </c>
      <c r="AX10" s="4">
        <f t="shared" si="5"/>
        <v>0</v>
      </c>
      <c r="AY10" s="4">
        <f t="shared" si="5"/>
        <v>0</v>
      </c>
      <c r="AZ10" s="4">
        <f t="shared" si="5"/>
        <v>0</v>
      </c>
      <c r="BA10" s="95">
        <f t="shared" si="5"/>
        <v>0</v>
      </c>
      <c r="BB10" s="96"/>
      <c r="BC10" s="96"/>
    </row>
    <row r="11" spans="1:55" s="97" customFormat="1" ht="24.95" customHeight="1">
      <c r="A11" s="39">
        <f t="shared" si="6"/>
        <v>6</v>
      </c>
      <c r="B11" s="51"/>
      <c r="C11" s="56"/>
      <c r="D11" s="57"/>
      <c r="E11" s="57"/>
      <c r="F11" s="58"/>
      <c r="G11" s="57"/>
      <c r="H11" s="39" t="str">
        <f t="shared" si="0"/>
        <v>Non</v>
      </c>
      <c r="I11" s="14">
        <f t="shared" si="1"/>
        <v>0</v>
      </c>
      <c r="J11" s="117"/>
      <c r="K11" s="146">
        <f t="shared" si="2"/>
        <v>0</v>
      </c>
      <c r="L11" s="15"/>
      <c r="M11" s="16"/>
      <c r="N11" s="54"/>
      <c r="O11" s="16"/>
      <c r="P11" s="54"/>
      <c r="Q11" s="55"/>
      <c r="R11" s="59"/>
      <c r="S11" s="16"/>
      <c r="T11" s="59"/>
      <c r="U11" s="55"/>
      <c r="V11" s="59"/>
      <c r="W11" s="16"/>
      <c r="X11" s="59"/>
      <c r="Y11" s="16"/>
      <c r="Z11" s="59"/>
      <c r="AA11" s="55"/>
      <c r="AB11" s="59"/>
      <c r="AC11" s="16"/>
      <c r="AD11" s="54"/>
      <c r="AE11" s="55"/>
      <c r="AF11" s="54"/>
      <c r="AG11" s="55"/>
      <c r="AH11" s="59"/>
      <c r="AI11" s="16"/>
      <c r="AJ11" s="55"/>
      <c r="AK11" s="82"/>
      <c r="AL11" s="4">
        <f t="shared" si="3"/>
        <v>0</v>
      </c>
      <c r="AM11" s="5">
        <f t="shared" si="4"/>
        <v>0</v>
      </c>
      <c r="AN11" s="94">
        <f t="shared" si="5"/>
        <v>0</v>
      </c>
      <c r="AO11" s="4">
        <f t="shared" si="5"/>
        <v>0</v>
      </c>
      <c r="AP11" s="4">
        <f t="shared" si="5"/>
        <v>0</v>
      </c>
      <c r="AQ11" s="4">
        <f t="shared" si="5"/>
        <v>0</v>
      </c>
      <c r="AR11" s="4">
        <f t="shared" si="5"/>
        <v>0</v>
      </c>
      <c r="AS11" s="4">
        <f t="shared" si="5"/>
        <v>0</v>
      </c>
      <c r="AT11" s="4">
        <f t="shared" si="5"/>
        <v>0</v>
      </c>
      <c r="AU11" s="4">
        <f t="shared" si="5"/>
        <v>0</v>
      </c>
      <c r="AV11" s="4">
        <f t="shared" si="5"/>
        <v>0</v>
      </c>
      <c r="AW11" s="4">
        <f t="shared" si="5"/>
        <v>0</v>
      </c>
      <c r="AX11" s="4">
        <f t="shared" si="5"/>
        <v>0</v>
      </c>
      <c r="AY11" s="4">
        <f t="shared" si="5"/>
        <v>0</v>
      </c>
      <c r="AZ11" s="4">
        <f t="shared" si="5"/>
        <v>0</v>
      </c>
      <c r="BA11" s="95">
        <f t="shared" si="5"/>
        <v>0</v>
      </c>
      <c r="BB11" s="96"/>
      <c r="BC11" s="96"/>
    </row>
    <row r="12" spans="1:55" s="97" customFormat="1" ht="24.95" customHeight="1">
      <c r="A12" s="39">
        <f t="shared" si="6"/>
        <v>7</v>
      </c>
      <c r="B12" s="51"/>
      <c r="C12" s="56"/>
      <c r="D12" s="57"/>
      <c r="E12" s="57"/>
      <c r="F12" s="58"/>
      <c r="G12" s="57"/>
      <c r="H12" s="39" t="str">
        <f t="shared" si="0"/>
        <v>Non</v>
      </c>
      <c r="I12" s="14">
        <f t="shared" si="1"/>
        <v>0</v>
      </c>
      <c r="J12" s="117"/>
      <c r="K12" s="146">
        <f t="shared" si="2"/>
        <v>0</v>
      </c>
      <c r="L12" s="15"/>
      <c r="M12" s="16"/>
      <c r="N12" s="54"/>
      <c r="O12" s="16"/>
      <c r="P12" s="54"/>
      <c r="Q12" s="55"/>
      <c r="R12" s="59"/>
      <c r="S12" s="16"/>
      <c r="T12" s="59"/>
      <c r="U12" s="55"/>
      <c r="V12" s="59"/>
      <c r="W12" s="16"/>
      <c r="X12" s="59"/>
      <c r="Y12" s="16"/>
      <c r="Z12" s="59"/>
      <c r="AA12" s="55"/>
      <c r="AB12" s="59"/>
      <c r="AC12" s="16"/>
      <c r="AD12" s="54"/>
      <c r="AE12" s="55"/>
      <c r="AF12" s="59"/>
      <c r="AG12" s="16"/>
      <c r="AH12" s="59"/>
      <c r="AI12" s="16"/>
      <c r="AJ12" s="55"/>
      <c r="AK12" s="82"/>
      <c r="AL12" s="4">
        <f t="shared" si="3"/>
        <v>0</v>
      </c>
      <c r="AM12" s="5">
        <f t="shared" si="4"/>
        <v>0</v>
      </c>
      <c r="AN12" s="94">
        <f t="shared" si="5"/>
        <v>0</v>
      </c>
      <c r="AO12" s="4">
        <f t="shared" si="5"/>
        <v>0</v>
      </c>
      <c r="AP12" s="4">
        <f t="shared" si="5"/>
        <v>0</v>
      </c>
      <c r="AQ12" s="4">
        <f t="shared" si="5"/>
        <v>0</v>
      </c>
      <c r="AR12" s="4">
        <f t="shared" si="5"/>
        <v>0</v>
      </c>
      <c r="AS12" s="4">
        <f t="shared" si="5"/>
        <v>0</v>
      </c>
      <c r="AT12" s="4">
        <f t="shared" si="5"/>
        <v>0</v>
      </c>
      <c r="AU12" s="4">
        <f t="shared" si="5"/>
        <v>0</v>
      </c>
      <c r="AV12" s="4">
        <f t="shared" si="5"/>
        <v>0</v>
      </c>
      <c r="AW12" s="4">
        <f t="shared" si="5"/>
        <v>0</v>
      </c>
      <c r="AX12" s="4">
        <f t="shared" si="5"/>
        <v>0</v>
      </c>
      <c r="AY12" s="4">
        <f t="shared" si="5"/>
        <v>0</v>
      </c>
      <c r="AZ12" s="4">
        <f t="shared" si="5"/>
        <v>0</v>
      </c>
      <c r="BA12" s="95">
        <f t="shared" si="5"/>
        <v>0</v>
      </c>
      <c r="BB12" s="96"/>
      <c r="BC12" s="96"/>
    </row>
    <row r="13" spans="1:55" s="97" customFormat="1" ht="24.95" customHeight="1">
      <c r="A13" s="39">
        <f t="shared" si="6"/>
        <v>8</v>
      </c>
      <c r="B13" s="51"/>
      <c r="C13" s="56"/>
      <c r="D13" s="57"/>
      <c r="E13" s="57"/>
      <c r="F13" s="58"/>
      <c r="G13" s="57"/>
      <c r="H13" s="39" t="str">
        <f t="shared" si="0"/>
        <v>Non</v>
      </c>
      <c r="I13" s="14">
        <f t="shared" si="1"/>
        <v>0</v>
      </c>
      <c r="J13" s="117"/>
      <c r="K13" s="146">
        <f t="shared" si="2"/>
        <v>0</v>
      </c>
      <c r="L13" s="15"/>
      <c r="M13" s="16"/>
      <c r="N13" s="54"/>
      <c r="O13" s="16"/>
      <c r="P13" s="54"/>
      <c r="Q13" s="55"/>
      <c r="R13" s="59"/>
      <c r="S13" s="16"/>
      <c r="T13" s="59"/>
      <c r="U13" s="55"/>
      <c r="V13" s="59"/>
      <c r="W13" s="16"/>
      <c r="X13" s="59"/>
      <c r="Y13" s="16"/>
      <c r="Z13" s="59"/>
      <c r="AA13" s="55"/>
      <c r="AB13" s="59"/>
      <c r="AC13" s="16"/>
      <c r="AD13" s="54"/>
      <c r="AE13" s="55"/>
      <c r="AF13" s="59"/>
      <c r="AG13" s="16"/>
      <c r="AH13" s="59"/>
      <c r="AI13" s="16"/>
      <c r="AJ13" s="55"/>
      <c r="AK13" s="82"/>
      <c r="AL13" s="4">
        <f t="shared" si="3"/>
        <v>0</v>
      </c>
      <c r="AM13" s="5">
        <f t="shared" si="4"/>
        <v>0</v>
      </c>
      <c r="AN13" s="94">
        <f t="shared" si="5"/>
        <v>0</v>
      </c>
      <c r="AO13" s="4">
        <f t="shared" si="5"/>
        <v>0</v>
      </c>
      <c r="AP13" s="4">
        <f t="shared" si="5"/>
        <v>0</v>
      </c>
      <c r="AQ13" s="4">
        <f t="shared" si="5"/>
        <v>0</v>
      </c>
      <c r="AR13" s="4">
        <f t="shared" si="5"/>
        <v>0</v>
      </c>
      <c r="AS13" s="4">
        <f t="shared" si="5"/>
        <v>0</v>
      </c>
      <c r="AT13" s="4">
        <f t="shared" si="5"/>
        <v>0</v>
      </c>
      <c r="AU13" s="4">
        <f t="shared" si="5"/>
        <v>0</v>
      </c>
      <c r="AV13" s="4">
        <f t="shared" si="5"/>
        <v>0</v>
      </c>
      <c r="AW13" s="4">
        <f t="shared" si="5"/>
        <v>0</v>
      </c>
      <c r="AX13" s="4">
        <f t="shared" si="5"/>
        <v>0</v>
      </c>
      <c r="AY13" s="4">
        <f t="shared" si="5"/>
        <v>0</v>
      </c>
      <c r="AZ13" s="4">
        <f t="shared" si="5"/>
        <v>0</v>
      </c>
      <c r="BA13" s="95">
        <f t="shared" si="5"/>
        <v>0</v>
      </c>
      <c r="BB13" s="96"/>
      <c r="BC13" s="96"/>
    </row>
    <row r="14" spans="1:55" s="97" customFormat="1" ht="24.95" customHeight="1">
      <c r="A14" s="39">
        <f t="shared" si="6"/>
        <v>9</v>
      </c>
      <c r="B14" s="51"/>
      <c r="C14" s="56"/>
      <c r="D14" s="57"/>
      <c r="E14" s="57"/>
      <c r="F14" s="58"/>
      <c r="G14" s="57"/>
      <c r="H14" s="39" t="str">
        <f t="shared" si="0"/>
        <v>Non</v>
      </c>
      <c r="I14" s="14">
        <f t="shared" si="1"/>
        <v>0</v>
      </c>
      <c r="J14" s="117"/>
      <c r="K14" s="146">
        <f t="shared" si="2"/>
        <v>0</v>
      </c>
      <c r="L14" s="15"/>
      <c r="M14" s="16"/>
      <c r="N14" s="54"/>
      <c r="O14" s="16"/>
      <c r="P14" s="54"/>
      <c r="Q14" s="55"/>
      <c r="R14" s="59"/>
      <c r="S14" s="16"/>
      <c r="T14" s="59"/>
      <c r="U14" s="55"/>
      <c r="V14" s="59"/>
      <c r="W14" s="16"/>
      <c r="X14" s="59"/>
      <c r="Y14" s="16"/>
      <c r="Z14" s="59"/>
      <c r="AA14" s="55"/>
      <c r="AB14" s="59"/>
      <c r="AC14" s="16"/>
      <c r="AD14" s="54"/>
      <c r="AE14" s="55"/>
      <c r="AF14" s="59"/>
      <c r="AG14" s="16"/>
      <c r="AH14" s="59"/>
      <c r="AI14" s="16"/>
      <c r="AJ14" s="55"/>
      <c r="AK14" s="82"/>
      <c r="AL14" s="4">
        <f t="shared" si="3"/>
        <v>0</v>
      </c>
      <c r="AM14" s="5">
        <f t="shared" si="4"/>
        <v>0</v>
      </c>
      <c r="AN14" s="94">
        <f t="shared" si="5"/>
        <v>0</v>
      </c>
      <c r="AO14" s="4">
        <f t="shared" si="5"/>
        <v>0</v>
      </c>
      <c r="AP14" s="4">
        <f t="shared" si="5"/>
        <v>0</v>
      </c>
      <c r="AQ14" s="4">
        <f t="shared" si="5"/>
        <v>0</v>
      </c>
      <c r="AR14" s="4">
        <f t="shared" si="5"/>
        <v>0</v>
      </c>
      <c r="AS14" s="4">
        <f t="shared" si="5"/>
        <v>0</v>
      </c>
      <c r="AT14" s="4">
        <f t="shared" si="5"/>
        <v>0</v>
      </c>
      <c r="AU14" s="4">
        <f t="shared" si="5"/>
        <v>0</v>
      </c>
      <c r="AV14" s="4">
        <f t="shared" si="5"/>
        <v>0</v>
      </c>
      <c r="AW14" s="4">
        <f t="shared" si="5"/>
        <v>0</v>
      </c>
      <c r="AX14" s="4">
        <f t="shared" si="5"/>
        <v>0</v>
      </c>
      <c r="AY14" s="4">
        <f t="shared" si="5"/>
        <v>0</v>
      </c>
      <c r="AZ14" s="4">
        <f t="shared" si="5"/>
        <v>0</v>
      </c>
      <c r="BA14" s="95">
        <f t="shared" si="5"/>
        <v>0</v>
      </c>
      <c r="BB14" s="96"/>
      <c r="BC14" s="96"/>
    </row>
    <row r="15" spans="1:55" s="97" customFormat="1" ht="24.95" customHeight="1">
      <c r="A15" s="39">
        <f t="shared" si="6"/>
        <v>10</v>
      </c>
      <c r="B15" s="51"/>
      <c r="C15" s="56"/>
      <c r="D15" s="57"/>
      <c r="E15" s="57"/>
      <c r="F15" s="58"/>
      <c r="G15" s="57"/>
      <c r="H15" s="39" t="str">
        <f t="shared" si="0"/>
        <v>Non</v>
      </c>
      <c r="I15" s="14">
        <f t="shared" si="1"/>
        <v>0</v>
      </c>
      <c r="J15" s="117"/>
      <c r="K15" s="146">
        <f t="shared" si="2"/>
        <v>0</v>
      </c>
      <c r="L15" s="15"/>
      <c r="M15" s="16"/>
      <c r="N15" s="54"/>
      <c r="O15" s="16"/>
      <c r="P15" s="54"/>
      <c r="Q15" s="55"/>
      <c r="R15" s="59"/>
      <c r="S15" s="16"/>
      <c r="T15" s="59"/>
      <c r="U15" s="55"/>
      <c r="V15" s="59"/>
      <c r="W15" s="16"/>
      <c r="X15" s="59"/>
      <c r="Y15" s="16"/>
      <c r="Z15" s="59"/>
      <c r="AA15" s="55"/>
      <c r="AB15" s="59"/>
      <c r="AC15" s="16"/>
      <c r="AD15" s="54"/>
      <c r="AE15" s="55"/>
      <c r="AF15" s="59"/>
      <c r="AG15" s="16"/>
      <c r="AH15" s="59"/>
      <c r="AI15" s="16"/>
      <c r="AJ15" s="55"/>
      <c r="AK15" s="82"/>
      <c r="AL15" s="4">
        <f t="shared" si="3"/>
        <v>0</v>
      </c>
      <c r="AM15" s="5">
        <f t="shared" si="4"/>
        <v>0</v>
      </c>
      <c r="AN15" s="94">
        <f t="shared" si="5"/>
        <v>0</v>
      </c>
      <c r="AO15" s="4">
        <f t="shared" si="5"/>
        <v>0</v>
      </c>
      <c r="AP15" s="4">
        <f t="shared" si="5"/>
        <v>0</v>
      </c>
      <c r="AQ15" s="4">
        <f t="shared" si="5"/>
        <v>0</v>
      </c>
      <c r="AR15" s="4">
        <f t="shared" si="5"/>
        <v>0</v>
      </c>
      <c r="AS15" s="4">
        <f t="shared" si="5"/>
        <v>0</v>
      </c>
      <c r="AT15" s="4">
        <f t="shared" si="5"/>
        <v>0</v>
      </c>
      <c r="AU15" s="4">
        <f t="shared" si="5"/>
        <v>0</v>
      </c>
      <c r="AV15" s="4">
        <f t="shared" si="5"/>
        <v>0</v>
      </c>
      <c r="AW15" s="4">
        <f t="shared" si="5"/>
        <v>0</v>
      </c>
      <c r="AX15" s="4">
        <f t="shared" si="5"/>
        <v>0</v>
      </c>
      <c r="AY15" s="4">
        <f t="shared" si="5"/>
        <v>0</v>
      </c>
      <c r="AZ15" s="4">
        <f t="shared" si="5"/>
        <v>0</v>
      </c>
      <c r="BA15" s="95">
        <f t="shared" si="5"/>
        <v>0</v>
      </c>
      <c r="BB15" s="96"/>
      <c r="BC15" s="96"/>
    </row>
    <row r="16" spans="1:55" s="97" customFormat="1" ht="24.95" customHeight="1">
      <c r="A16" s="62">
        <f t="shared" si="6"/>
        <v>11</v>
      </c>
      <c r="B16" s="61"/>
      <c r="C16" s="129"/>
      <c r="D16" s="57"/>
      <c r="E16" s="68"/>
      <c r="F16" s="69"/>
      <c r="G16" s="68"/>
      <c r="H16" s="39" t="str">
        <f t="shared" si="0"/>
        <v>Non</v>
      </c>
      <c r="I16" s="14">
        <f t="shared" si="1"/>
        <v>0</v>
      </c>
      <c r="J16" s="124"/>
      <c r="K16" s="146">
        <f t="shared" si="2"/>
        <v>0</v>
      </c>
      <c r="L16" s="70"/>
      <c r="M16" s="16"/>
      <c r="N16" s="65"/>
      <c r="O16" s="64"/>
      <c r="P16" s="65"/>
      <c r="Q16" s="66"/>
      <c r="R16" s="67"/>
      <c r="S16" s="64"/>
      <c r="T16" s="67"/>
      <c r="U16" s="66"/>
      <c r="V16" s="67"/>
      <c r="W16" s="64"/>
      <c r="X16" s="67"/>
      <c r="Y16" s="64"/>
      <c r="Z16" s="67"/>
      <c r="AA16" s="66"/>
      <c r="AB16" s="67"/>
      <c r="AC16" s="64"/>
      <c r="AD16" s="65"/>
      <c r="AE16" s="66"/>
      <c r="AF16" s="67"/>
      <c r="AG16" s="64"/>
      <c r="AH16" s="67"/>
      <c r="AI16" s="64"/>
      <c r="AJ16" s="66"/>
      <c r="AK16" s="83"/>
      <c r="AL16" s="4">
        <f t="shared" si="3"/>
        <v>0</v>
      </c>
      <c r="AM16" s="5">
        <f t="shared" si="4"/>
        <v>0</v>
      </c>
      <c r="AN16" s="94">
        <f t="shared" ref="AN16:BA23" si="7">IF($AM16&gt;Nbcourse+AN$3-1-$J16,LARGE($L16:$AK16,Nbcourse+AN$3-$J16),0)</f>
        <v>0</v>
      </c>
      <c r="AO16" s="4">
        <f t="shared" si="7"/>
        <v>0</v>
      </c>
      <c r="AP16" s="4">
        <f t="shared" si="7"/>
        <v>0</v>
      </c>
      <c r="AQ16" s="4">
        <f t="shared" si="7"/>
        <v>0</v>
      </c>
      <c r="AR16" s="4">
        <f t="shared" si="7"/>
        <v>0</v>
      </c>
      <c r="AS16" s="4">
        <f t="shared" si="7"/>
        <v>0</v>
      </c>
      <c r="AT16" s="4">
        <f t="shared" si="7"/>
        <v>0</v>
      </c>
      <c r="AU16" s="4">
        <f t="shared" si="7"/>
        <v>0</v>
      </c>
      <c r="AV16" s="4">
        <f t="shared" si="7"/>
        <v>0</v>
      </c>
      <c r="AW16" s="4">
        <f t="shared" si="7"/>
        <v>0</v>
      </c>
      <c r="AX16" s="4">
        <f t="shared" si="7"/>
        <v>0</v>
      </c>
      <c r="AY16" s="4">
        <f t="shared" si="7"/>
        <v>0</v>
      </c>
      <c r="AZ16" s="4">
        <f t="shared" si="7"/>
        <v>0</v>
      </c>
      <c r="BA16" s="95">
        <f t="shared" si="7"/>
        <v>0</v>
      </c>
      <c r="BB16" s="96"/>
      <c r="BC16" s="96"/>
    </row>
    <row r="17" spans="1:55" s="97" customFormat="1" ht="24.95" customHeight="1">
      <c r="A17" s="39">
        <f t="shared" si="6"/>
        <v>12</v>
      </c>
      <c r="B17" s="51"/>
      <c r="C17" s="56"/>
      <c r="D17" s="57"/>
      <c r="E17" s="57"/>
      <c r="F17" s="58"/>
      <c r="G17" s="57"/>
      <c r="H17" s="39" t="str">
        <f t="shared" si="0"/>
        <v>Non</v>
      </c>
      <c r="I17" s="14">
        <f t="shared" si="1"/>
        <v>0</v>
      </c>
      <c r="J17" s="117"/>
      <c r="K17" s="146">
        <f t="shared" si="2"/>
        <v>0</v>
      </c>
      <c r="L17" s="15"/>
      <c r="M17" s="16"/>
      <c r="N17" s="54"/>
      <c r="O17" s="16"/>
      <c r="P17" s="54"/>
      <c r="Q17" s="55"/>
      <c r="R17" s="59"/>
      <c r="S17" s="16"/>
      <c r="T17" s="59"/>
      <c r="U17" s="55"/>
      <c r="V17" s="59"/>
      <c r="W17" s="16"/>
      <c r="X17" s="59"/>
      <c r="Y17" s="16"/>
      <c r="Z17" s="59"/>
      <c r="AA17" s="55"/>
      <c r="AB17" s="59"/>
      <c r="AC17" s="16"/>
      <c r="AD17" s="54"/>
      <c r="AE17" s="55"/>
      <c r="AF17" s="59"/>
      <c r="AG17" s="16"/>
      <c r="AH17" s="59"/>
      <c r="AI17" s="16"/>
      <c r="AJ17" s="55"/>
      <c r="AK17" s="82"/>
      <c r="AL17" s="4">
        <f t="shared" si="3"/>
        <v>0</v>
      </c>
      <c r="AM17" s="5">
        <f t="shared" si="4"/>
        <v>0</v>
      </c>
      <c r="AN17" s="94">
        <f t="shared" si="7"/>
        <v>0</v>
      </c>
      <c r="AO17" s="4">
        <f t="shared" si="7"/>
        <v>0</v>
      </c>
      <c r="AP17" s="4">
        <f t="shared" si="7"/>
        <v>0</v>
      </c>
      <c r="AQ17" s="4">
        <f t="shared" si="7"/>
        <v>0</v>
      </c>
      <c r="AR17" s="4">
        <f t="shared" si="7"/>
        <v>0</v>
      </c>
      <c r="AS17" s="4">
        <f t="shared" si="7"/>
        <v>0</v>
      </c>
      <c r="AT17" s="4">
        <f t="shared" si="7"/>
        <v>0</v>
      </c>
      <c r="AU17" s="4">
        <f t="shared" si="7"/>
        <v>0</v>
      </c>
      <c r="AV17" s="4">
        <f t="shared" si="7"/>
        <v>0</v>
      </c>
      <c r="AW17" s="4">
        <f t="shared" si="7"/>
        <v>0</v>
      </c>
      <c r="AX17" s="4">
        <f t="shared" si="7"/>
        <v>0</v>
      </c>
      <c r="AY17" s="4">
        <f t="shared" si="7"/>
        <v>0</v>
      </c>
      <c r="AZ17" s="4">
        <f t="shared" si="7"/>
        <v>0</v>
      </c>
      <c r="BA17" s="95">
        <f t="shared" si="7"/>
        <v>0</v>
      </c>
      <c r="BB17" s="96"/>
      <c r="BC17" s="96"/>
    </row>
    <row r="18" spans="1:55" s="97" customFormat="1" ht="24.95" customHeight="1">
      <c r="A18" s="39">
        <f t="shared" si="6"/>
        <v>13</v>
      </c>
      <c r="B18" s="51"/>
      <c r="C18" s="56"/>
      <c r="D18" s="57"/>
      <c r="E18" s="57"/>
      <c r="F18" s="58"/>
      <c r="G18" s="57"/>
      <c r="H18" s="39" t="str">
        <f t="shared" si="0"/>
        <v>Non</v>
      </c>
      <c r="I18" s="14">
        <f t="shared" si="1"/>
        <v>0</v>
      </c>
      <c r="J18" s="117"/>
      <c r="K18" s="146">
        <f t="shared" si="2"/>
        <v>0</v>
      </c>
      <c r="L18" s="15"/>
      <c r="M18" s="16"/>
      <c r="N18" s="54"/>
      <c r="O18" s="16"/>
      <c r="P18" s="54"/>
      <c r="Q18" s="55"/>
      <c r="R18" s="59"/>
      <c r="S18" s="16"/>
      <c r="T18" s="59"/>
      <c r="U18" s="55"/>
      <c r="V18" s="59"/>
      <c r="W18" s="16"/>
      <c r="X18" s="59"/>
      <c r="Y18" s="16"/>
      <c r="Z18" s="59"/>
      <c r="AA18" s="55"/>
      <c r="AB18" s="59"/>
      <c r="AC18" s="16"/>
      <c r="AD18" s="54"/>
      <c r="AE18" s="55"/>
      <c r="AF18" s="59"/>
      <c r="AG18" s="16"/>
      <c r="AH18" s="59"/>
      <c r="AI18" s="16"/>
      <c r="AJ18" s="55"/>
      <c r="AK18" s="82"/>
      <c r="AL18" s="4">
        <f t="shared" si="3"/>
        <v>0</v>
      </c>
      <c r="AM18" s="5">
        <f t="shared" si="4"/>
        <v>0</v>
      </c>
      <c r="AN18" s="94">
        <f t="shared" si="7"/>
        <v>0</v>
      </c>
      <c r="AO18" s="4">
        <f t="shared" si="7"/>
        <v>0</v>
      </c>
      <c r="AP18" s="4">
        <f t="shared" si="7"/>
        <v>0</v>
      </c>
      <c r="AQ18" s="4">
        <f t="shared" si="7"/>
        <v>0</v>
      </c>
      <c r="AR18" s="4">
        <f t="shared" si="7"/>
        <v>0</v>
      </c>
      <c r="AS18" s="4">
        <f t="shared" si="7"/>
        <v>0</v>
      </c>
      <c r="AT18" s="4">
        <f t="shared" si="7"/>
        <v>0</v>
      </c>
      <c r="AU18" s="4">
        <f t="shared" si="7"/>
        <v>0</v>
      </c>
      <c r="AV18" s="4">
        <f t="shared" si="7"/>
        <v>0</v>
      </c>
      <c r="AW18" s="4">
        <f t="shared" si="7"/>
        <v>0</v>
      </c>
      <c r="AX18" s="4">
        <f t="shared" si="7"/>
        <v>0</v>
      </c>
      <c r="AY18" s="4">
        <f t="shared" si="7"/>
        <v>0</v>
      </c>
      <c r="AZ18" s="4">
        <f t="shared" si="7"/>
        <v>0</v>
      </c>
      <c r="BA18" s="95">
        <f t="shared" si="7"/>
        <v>0</v>
      </c>
      <c r="BB18" s="96"/>
      <c r="BC18" s="96"/>
    </row>
    <row r="19" spans="1:55" s="97" customFormat="1" ht="24.95" customHeight="1">
      <c r="A19" s="39">
        <f t="shared" si="6"/>
        <v>14</v>
      </c>
      <c r="B19" s="51"/>
      <c r="C19" s="52"/>
      <c r="D19" s="57"/>
      <c r="E19" s="57"/>
      <c r="F19" s="58"/>
      <c r="G19" s="57"/>
      <c r="H19" s="39" t="str">
        <f t="shared" si="0"/>
        <v>Non</v>
      </c>
      <c r="I19" s="14">
        <f t="shared" si="1"/>
        <v>0</v>
      </c>
      <c r="J19" s="117"/>
      <c r="K19" s="146">
        <f t="shared" si="2"/>
        <v>0</v>
      </c>
      <c r="L19" s="15"/>
      <c r="M19" s="16"/>
      <c r="N19" s="54"/>
      <c r="O19" s="16"/>
      <c r="P19" s="54"/>
      <c r="Q19" s="55"/>
      <c r="R19" s="59"/>
      <c r="S19" s="16"/>
      <c r="T19" s="59"/>
      <c r="U19" s="55"/>
      <c r="V19" s="59"/>
      <c r="W19" s="16"/>
      <c r="X19" s="59"/>
      <c r="Y19" s="16"/>
      <c r="Z19" s="59"/>
      <c r="AA19" s="55"/>
      <c r="AB19" s="59"/>
      <c r="AC19" s="16"/>
      <c r="AD19" s="54"/>
      <c r="AE19" s="55"/>
      <c r="AF19" s="59"/>
      <c r="AG19" s="16"/>
      <c r="AH19" s="59"/>
      <c r="AI19" s="16"/>
      <c r="AJ19" s="55"/>
      <c r="AK19" s="82"/>
      <c r="AL19" s="4">
        <f t="shared" si="3"/>
        <v>0</v>
      </c>
      <c r="AM19" s="5">
        <f t="shared" si="4"/>
        <v>0</v>
      </c>
      <c r="AN19" s="94">
        <f t="shared" si="7"/>
        <v>0</v>
      </c>
      <c r="AO19" s="4">
        <f t="shared" si="7"/>
        <v>0</v>
      </c>
      <c r="AP19" s="4">
        <f t="shared" si="7"/>
        <v>0</v>
      </c>
      <c r="AQ19" s="4">
        <f t="shared" si="7"/>
        <v>0</v>
      </c>
      <c r="AR19" s="4">
        <f t="shared" si="7"/>
        <v>0</v>
      </c>
      <c r="AS19" s="4">
        <f t="shared" si="7"/>
        <v>0</v>
      </c>
      <c r="AT19" s="4">
        <f t="shared" si="7"/>
        <v>0</v>
      </c>
      <c r="AU19" s="4">
        <f t="shared" si="7"/>
        <v>0</v>
      </c>
      <c r="AV19" s="4">
        <f t="shared" si="7"/>
        <v>0</v>
      </c>
      <c r="AW19" s="4">
        <f t="shared" si="7"/>
        <v>0</v>
      </c>
      <c r="AX19" s="4">
        <f t="shared" si="7"/>
        <v>0</v>
      </c>
      <c r="AY19" s="4">
        <f t="shared" si="7"/>
        <v>0</v>
      </c>
      <c r="AZ19" s="4">
        <f t="shared" si="7"/>
        <v>0</v>
      </c>
      <c r="BA19" s="95">
        <f t="shared" si="7"/>
        <v>0</v>
      </c>
      <c r="BB19" s="96"/>
      <c r="BC19" s="96"/>
    </row>
    <row r="20" spans="1:55" s="97" customFormat="1" ht="24.95" customHeight="1">
      <c r="A20" s="39">
        <f t="shared" si="6"/>
        <v>15</v>
      </c>
      <c r="B20" s="51"/>
      <c r="C20" s="52"/>
      <c r="D20" s="57"/>
      <c r="E20" s="57"/>
      <c r="F20" s="58"/>
      <c r="G20" s="151"/>
      <c r="H20" s="39" t="str">
        <f t="shared" si="0"/>
        <v>Non</v>
      </c>
      <c r="I20" s="14">
        <f t="shared" si="1"/>
        <v>0</v>
      </c>
      <c r="J20" s="117"/>
      <c r="K20" s="146">
        <f t="shared" si="2"/>
        <v>0</v>
      </c>
      <c r="L20" s="15"/>
      <c r="M20" s="16"/>
      <c r="N20" s="54"/>
      <c r="O20" s="16"/>
      <c r="P20" s="54"/>
      <c r="Q20" s="55"/>
      <c r="R20" s="59"/>
      <c r="S20" s="16"/>
      <c r="T20" s="59"/>
      <c r="U20" s="55"/>
      <c r="V20" s="59"/>
      <c r="W20" s="16"/>
      <c r="X20" s="59"/>
      <c r="Y20" s="16"/>
      <c r="Z20" s="59"/>
      <c r="AA20" s="55"/>
      <c r="AB20" s="59"/>
      <c r="AC20" s="16"/>
      <c r="AD20" s="54"/>
      <c r="AE20" s="55"/>
      <c r="AF20" s="59"/>
      <c r="AG20" s="16"/>
      <c r="AH20" s="59"/>
      <c r="AI20" s="16"/>
      <c r="AJ20" s="55"/>
      <c r="AK20" s="82"/>
      <c r="AL20" s="4">
        <f t="shared" si="3"/>
        <v>0</v>
      </c>
      <c r="AM20" s="5">
        <f t="shared" si="4"/>
        <v>0</v>
      </c>
      <c r="AN20" s="94">
        <f t="shared" si="7"/>
        <v>0</v>
      </c>
      <c r="AO20" s="4">
        <f t="shared" si="7"/>
        <v>0</v>
      </c>
      <c r="AP20" s="4">
        <f t="shared" si="7"/>
        <v>0</v>
      </c>
      <c r="AQ20" s="4">
        <f t="shared" si="7"/>
        <v>0</v>
      </c>
      <c r="AR20" s="4">
        <f t="shared" si="7"/>
        <v>0</v>
      </c>
      <c r="AS20" s="4">
        <f t="shared" si="7"/>
        <v>0</v>
      </c>
      <c r="AT20" s="4">
        <f t="shared" si="7"/>
        <v>0</v>
      </c>
      <c r="AU20" s="4">
        <f t="shared" si="7"/>
        <v>0</v>
      </c>
      <c r="AV20" s="4">
        <f t="shared" si="7"/>
        <v>0</v>
      </c>
      <c r="AW20" s="4">
        <f t="shared" si="7"/>
        <v>0</v>
      </c>
      <c r="AX20" s="4">
        <f t="shared" si="7"/>
        <v>0</v>
      </c>
      <c r="AY20" s="4">
        <f t="shared" si="7"/>
        <v>0</v>
      </c>
      <c r="AZ20" s="4">
        <f t="shared" si="7"/>
        <v>0</v>
      </c>
      <c r="BA20" s="95">
        <f t="shared" si="7"/>
        <v>0</v>
      </c>
      <c r="BB20" s="96"/>
      <c r="BC20" s="96"/>
    </row>
    <row r="21" spans="1:55" s="97" customFormat="1" ht="24.95" customHeight="1">
      <c r="A21" s="39">
        <f t="shared" si="6"/>
        <v>16</v>
      </c>
      <c r="B21" s="51"/>
      <c r="C21" s="56"/>
      <c r="D21" s="151"/>
      <c r="E21" s="57"/>
      <c r="F21" s="58"/>
      <c r="G21" s="151"/>
      <c r="H21" s="39" t="str">
        <f t="shared" si="0"/>
        <v>Non</v>
      </c>
      <c r="I21" s="14">
        <f t="shared" si="1"/>
        <v>0</v>
      </c>
      <c r="J21" s="117"/>
      <c r="K21" s="146">
        <f t="shared" si="2"/>
        <v>0</v>
      </c>
      <c r="L21" s="15"/>
      <c r="M21" s="16"/>
      <c r="N21" s="54"/>
      <c r="O21" s="16"/>
      <c r="P21" s="54"/>
      <c r="Q21" s="55"/>
      <c r="R21" s="59"/>
      <c r="S21" s="16"/>
      <c r="T21" s="59"/>
      <c r="U21" s="55"/>
      <c r="V21" s="59"/>
      <c r="W21" s="16"/>
      <c r="X21" s="59"/>
      <c r="Y21" s="16"/>
      <c r="Z21" s="59"/>
      <c r="AA21" s="55"/>
      <c r="AB21" s="59"/>
      <c r="AC21" s="16"/>
      <c r="AD21" s="54"/>
      <c r="AE21" s="55"/>
      <c r="AF21" s="59"/>
      <c r="AG21" s="16"/>
      <c r="AH21" s="59"/>
      <c r="AI21" s="16"/>
      <c r="AJ21" s="55"/>
      <c r="AK21" s="82"/>
      <c r="AL21" s="4">
        <f t="shared" si="3"/>
        <v>0</v>
      </c>
      <c r="AM21" s="5">
        <f t="shared" si="4"/>
        <v>0</v>
      </c>
      <c r="AN21" s="94">
        <f t="shared" si="7"/>
        <v>0</v>
      </c>
      <c r="AO21" s="4">
        <f t="shared" si="7"/>
        <v>0</v>
      </c>
      <c r="AP21" s="4">
        <f t="shared" si="7"/>
        <v>0</v>
      </c>
      <c r="AQ21" s="4">
        <f t="shared" si="7"/>
        <v>0</v>
      </c>
      <c r="AR21" s="4">
        <f t="shared" si="7"/>
        <v>0</v>
      </c>
      <c r="AS21" s="4">
        <f t="shared" si="7"/>
        <v>0</v>
      </c>
      <c r="AT21" s="4">
        <f t="shared" si="7"/>
        <v>0</v>
      </c>
      <c r="AU21" s="4">
        <f t="shared" si="7"/>
        <v>0</v>
      </c>
      <c r="AV21" s="4">
        <f t="shared" si="7"/>
        <v>0</v>
      </c>
      <c r="AW21" s="4">
        <f t="shared" si="7"/>
        <v>0</v>
      </c>
      <c r="AX21" s="4">
        <f t="shared" si="7"/>
        <v>0</v>
      </c>
      <c r="AY21" s="4">
        <f t="shared" si="7"/>
        <v>0</v>
      </c>
      <c r="AZ21" s="4">
        <f t="shared" si="7"/>
        <v>0</v>
      </c>
      <c r="BA21" s="95">
        <f t="shared" si="7"/>
        <v>0</v>
      </c>
      <c r="BB21" s="96"/>
      <c r="BC21" s="96"/>
    </row>
    <row r="22" spans="1:55" s="97" customFormat="1" ht="24.95" customHeight="1">
      <c r="A22" s="39">
        <f t="shared" si="6"/>
        <v>17</v>
      </c>
      <c r="B22" s="51"/>
      <c r="C22" s="56"/>
      <c r="D22" s="57"/>
      <c r="E22" s="57"/>
      <c r="F22" s="58"/>
      <c r="G22" s="57"/>
      <c r="H22" s="39" t="str">
        <f t="shared" si="0"/>
        <v>Non</v>
      </c>
      <c r="I22" s="14">
        <f t="shared" si="1"/>
        <v>0</v>
      </c>
      <c r="J22" s="117"/>
      <c r="K22" s="146">
        <f t="shared" si="2"/>
        <v>0</v>
      </c>
      <c r="L22" s="15"/>
      <c r="M22" s="16"/>
      <c r="N22" s="54"/>
      <c r="O22" s="16"/>
      <c r="P22" s="54"/>
      <c r="Q22" s="55"/>
      <c r="R22" s="59"/>
      <c r="S22" s="16"/>
      <c r="T22" s="59"/>
      <c r="U22" s="55"/>
      <c r="V22" s="59"/>
      <c r="W22" s="16"/>
      <c r="X22" s="59"/>
      <c r="Y22" s="16"/>
      <c r="Z22" s="59"/>
      <c r="AA22" s="55"/>
      <c r="AB22" s="59"/>
      <c r="AC22" s="16"/>
      <c r="AD22" s="54"/>
      <c r="AE22" s="55"/>
      <c r="AF22" s="59"/>
      <c r="AG22" s="16"/>
      <c r="AH22" s="59"/>
      <c r="AI22" s="16"/>
      <c r="AJ22" s="55"/>
      <c r="AK22" s="82"/>
      <c r="AL22" s="4">
        <f t="shared" si="3"/>
        <v>0</v>
      </c>
      <c r="AM22" s="5">
        <f t="shared" si="4"/>
        <v>0</v>
      </c>
      <c r="AN22" s="94">
        <f t="shared" si="7"/>
        <v>0</v>
      </c>
      <c r="AO22" s="4">
        <f t="shared" si="7"/>
        <v>0</v>
      </c>
      <c r="AP22" s="4">
        <f t="shared" si="7"/>
        <v>0</v>
      </c>
      <c r="AQ22" s="4">
        <f t="shared" si="7"/>
        <v>0</v>
      </c>
      <c r="AR22" s="4">
        <f t="shared" si="7"/>
        <v>0</v>
      </c>
      <c r="AS22" s="4">
        <f t="shared" si="7"/>
        <v>0</v>
      </c>
      <c r="AT22" s="4">
        <f t="shared" si="7"/>
        <v>0</v>
      </c>
      <c r="AU22" s="4">
        <f t="shared" si="7"/>
        <v>0</v>
      </c>
      <c r="AV22" s="4">
        <f t="shared" si="7"/>
        <v>0</v>
      </c>
      <c r="AW22" s="4">
        <f t="shared" si="7"/>
        <v>0</v>
      </c>
      <c r="AX22" s="4">
        <f t="shared" si="7"/>
        <v>0</v>
      </c>
      <c r="AY22" s="4">
        <f t="shared" si="7"/>
        <v>0</v>
      </c>
      <c r="AZ22" s="4">
        <f t="shared" si="7"/>
        <v>0</v>
      </c>
      <c r="BA22" s="95">
        <f t="shared" si="7"/>
        <v>0</v>
      </c>
      <c r="BB22" s="96"/>
      <c r="BC22" s="96"/>
    </row>
    <row r="23" spans="1:55" s="97" customFormat="1" ht="24.95" customHeight="1">
      <c r="A23" s="39">
        <f t="shared" si="6"/>
        <v>18</v>
      </c>
      <c r="B23" s="51"/>
      <c r="C23" s="56"/>
      <c r="D23" s="57"/>
      <c r="E23" s="57"/>
      <c r="F23" s="58"/>
      <c r="G23" s="57"/>
      <c r="H23" s="39" t="str">
        <f t="shared" si="0"/>
        <v>Non</v>
      </c>
      <c r="I23" s="14">
        <f t="shared" si="1"/>
        <v>0</v>
      </c>
      <c r="J23" s="117"/>
      <c r="K23" s="146">
        <f t="shared" si="2"/>
        <v>0</v>
      </c>
      <c r="L23" s="15"/>
      <c r="M23" s="16"/>
      <c r="N23" s="54"/>
      <c r="O23" s="16"/>
      <c r="P23" s="54"/>
      <c r="Q23" s="55"/>
      <c r="R23" s="59"/>
      <c r="S23" s="16"/>
      <c r="T23" s="59"/>
      <c r="U23" s="55"/>
      <c r="V23" s="59"/>
      <c r="W23" s="16"/>
      <c r="X23" s="59"/>
      <c r="Y23" s="16"/>
      <c r="Z23" s="59"/>
      <c r="AA23" s="55"/>
      <c r="AB23" s="59"/>
      <c r="AC23" s="16"/>
      <c r="AD23" s="54"/>
      <c r="AE23" s="55"/>
      <c r="AF23" s="59"/>
      <c r="AG23" s="16"/>
      <c r="AH23" s="59"/>
      <c r="AI23" s="16"/>
      <c r="AJ23" s="55"/>
      <c r="AK23" s="82"/>
      <c r="AL23" s="4">
        <f t="shared" si="3"/>
        <v>0</v>
      </c>
      <c r="AM23" s="5">
        <f t="shared" si="4"/>
        <v>0</v>
      </c>
      <c r="AN23" s="94">
        <f t="shared" si="7"/>
        <v>0</v>
      </c>
      <c r="AO23" s="4">
        <f t="shared" si="7"/>
        <v>0</v>
      </c>
      <c r="AP23" s="4">
        <f t="shared" si="7"/>
        <v>0</v>
      </c>
      <c r="AQ23" s="4">
        <f t="shared" si="7"/>
        <v>0</v>
      </c>
      <c r="AR23" s="4">
        <f t="shared" si="7"/>
        <v>0</v>
      </c>
      <c r="AS23" s="4">
        <f t="shared" si="7"/>
        <v>0</v>
      </c>
      <c r="AT23" s="4">
        <f t="shared" si="7"/>
        <v>0</v>
      </c>
      <c r="AU23" s="4">
        <f t="shared" si="7"/>
        <v>0</v>
      </c>
      <c r="AV23" s="4">
        <f t="shared" si="7"/>
        <v>0</v>
      </c>
      <c r="AW23" s="4">
        <f t="shared" si="7"/>
        <v>0</v>
      </c>
      <c r="AX23" s="4">
        <f t="shared" si="7"/>
        <v>0</v>
      </c>
      <c r="AY23" s="4">
        <f t="shared" si="7"/>
        <v>0</v>
      </c>
      <c r="AZ23" s="4">
        <f t="shared" si="7"/>
        <v>0</v>
      </c>
      <c r="BA23" s="95">
        <f t="shared" si="7"/>
        <v>0</v>
      </c>
      <c r="BB23" s="96"/>
      <c r="BC23" s="96"/>
    </row>
    <row r="24" spans="1:55" s="97" customFormat="1" ht="24.95" customHeight="1">
      <c r="A24" s="39">
        <f t="shared" si="6"/>
        <v>19</v>
      </c>
      <c r="B24" s="51"/>
      <c r="C24" s="56"/>
      <c r="D24" s="57"/>
      <c r="E24" s="57"/>
      <c r="F24" s="58"/>
      <c r="G24" s="57"/>
      <c r="H24" s="39" t="str">
        <f t="shared" si="0"/>
        <v>Non</v>
      </c>
      <c r="I24" s="14">
        <f t="shared" si="1"/>
        <v>0</v>
      </c>
      <c r="J24" s="117"/>
      <c r="K24" s="146">
        <f t="shared" si="2"/>
        <v>0</v>
      </c>
      <c r="L24" s="15"/>
      <c r="M24" s="16"/>
      <c r="N24" s="54"/>
      <c r="O24" s="16"/>
      <c r="P24" s="54"/>
      <c r="Q24" s="55"/>
      <c r="R24" s="59"/>
      <c r="S24" s="16"/>
      <c r="T24" s="59"/>
      <c r="U24" s="55"/>
      <c r="V24" s="59"/>
      <c r="W24" s="16"/>
      <c r="X24" s="59"/>
      <c r="Y24" s="16"/>
      <c r="Z24" s="59"/>
      <c r="AA24" s="55"/>
      <c r="AB24" s="59"/>
      <c r="AC24" s="16"/>
      <c r="AD24" s="54"/>
      <c r="AE24" s="55"/>
      <c r="AF24" s="59"/>
      <c r="AG24" s="16"/>
      <c r="AH24" s="59"/>
      <c r="AI24" s="16"/>
      <c r="AJ24" s="55"/>
      <c r="AK24" s="82"/>
      <c r="AL24" s="4">
        <f t="shared" si="3"/>
        <v>0</v>
      </c>
      <c r="AM24" s="5">
        <f t="shared" ref="AM24:AM35" si="8">COUNTA(L24:AK24)</f>
        <v>0</v>
      </c>
      <c r="AN24" s="94">
        <f t="shared" ref="AN24:BA36" si="9">IF($AM24&gt;Nbcourse+AN$3-1-$J24,LARGE($L24:$AK24,Nbcourse+AN$3-$J24),0)</f>
        <v>0</v>
      </c>
      <c r="AO24" s="4">
        <f t="shared" si="9"/>
        <v>0</v>
      </c>
      <c r="AP24" s="4">
        <f t="shared" si="9"/>
        <v>0</v>
      </c>
      <c r="AQ24" s="4">
        <f t="shared" si="9"/>
        <v>0</v>
      </c>
      <c r="AR24" s="4">
        <f t="shared" si="9"/>
        <v>0</v>
      </c>
      <c r="AS24" s="4">
        <f t="shared" si="9"/>
        <v>0</v>
      </c>
      <c r="AT24" s="4">
        <f t="shared" si="9"/>
        <v>0</v>
      </c>
      <c r="AU24" s="4">
        <f t="shared" si="9"/>
        <v>0</v>
      </c>
      <c r="AV24" s="4">
        <f t="shared" si="9"/>
        <v>0</v>
      </c>
      <c r="AW24" s="4">
        <f t="shared" si="9"/>
        <v>0</v>
      </c>
      <c r="AX24" s="4">
        <f t="shared" si="9"/>
        <v>0</v>
      </c>
      <c r="AY24" s="4">
        <f t="shared" si="9"/>
        <v>0</v>
      </c>
      <c r="AZ24" s="4">
        <f t="shared" si="9"/>
        <v>0</v>
      </c>
      <c r="BA24" s="95">
        <f t="shared" si="9"/>
        <v>0</v>
      </c>
      <c r="BB24" s="96"/>
      <c r="BC24" s="96"/>
    </row>
    <row r="25" spans="1:55" s="97" customFormat="1" ht="24.95" customHeight="1">
      <c r="A25" s="39">
        <f t="shared" si="6"/>
        <v>20</v>
      </c>
      <c r="B25" s="51"/>
      <c r="C25" s="56"/>
      <c r="D25" s="57"/>
      <c r="E25" s="57"/>
      <c r="F25" s="58"/>
      <c r="G25" s="57"/>
      <c r="H25" s="39" t="str">
        <f t="shared" si="0"/>
        <v>Non</v>
      </c>
      <c r="I25" s="14">
        <f t="shared" si="1"/>
        <v>0</v>
      </c>
      <c r="J25" s="117"/>
      <c r="K25" s="146">
        <f t="shared" si="2"/>
        <v>0</v>
      </c>
      <c r="L25" s="15"/>
      <c r="M25" s="16"/>
      <c r="N25" s="54"/>
      <c r="O25" s="16"/>
      <c r="P25" s="54"/>
      <c r="Q25" s="55"/>
      <c r="R25" s="59"/>
      <c r="S25" s="16"/>
      <c r="T25" s="59"/>
      <c r="U25" s="55"/>
      <c r="V25" s="59"/>
      <c r="W25" s="16"/>
      <c r="X25" s="59"/>
      <c r="Y25" s="16"/>
      <c r="Z25" s="59"/>
      <c r="AA25" s="55"/>
      <c r="AB25" s="59"/>
      <c r="AC25" s="16"/>
      <c r="AD25" s="54"/>
      <c r="AE25" s="55"/>
      <c r="AF25" s="59"/>
      <c r="AG25" s="16"/>
      <c r="AH25" s="59"/>
      <c r="AI25" s="16"/>
      <c r="AJ25" s="55"/>
      <c r="AK25" s="82"/>
      <c r="AL25" s="4">
        <f t="shared" si="3"/>
        <v>0</v>
      </c>
      <c r="AM25" s="5">
        <f t="shared" si="8"/>
        <v>0</v>
      </c>
      <c r="AN25" s="94">
        <f t="shared" si="9"/>
        <v>0</v>
      </c>
      <c r="AO25" s="4">
        <f t="shared" si="9"/>
        <v>0</v>
      </c>
      <c r="AP25" s="4">
        <f t="shared" si="9"/>
        <v>0</v>
      </c>
      <c r="AQ25" s="4">
        <f t="shared" si="9"/>
        <v>0</v>
      </c>
      <c r="AR25" s="4">
        <f t="shared" si="9"/>
        <v>0</v>
      </c>
      <c r="AS25" s="4">
        <f t="shared" si="9"/>
        <v>0</v>
      </c>
      <c r="AT25" s="4">
        <f t="shared" si="9"/>
        <v>0</v>
      </c>
      <c r="AU25" s="4">
        <f t="shared" si="9"/>
        <v>0</v>
      </c>
      <c r="AV25" s="4">
        <f t="shared" si="9"/>
        <v>0</v>
      </c>
      <c r="AW25" s="4">
        <f t="shared" si="9"/>
        <v>0</v>
      </c>
      <c r="AX25" s="4">
        <f t="shared" si="9"/>
        <v>0</v>
      </c>
      <c r="AY25" s="4">
        <f t="shared" si="9"/>
        <v>0</v>
      </c>
      <c r="AZ25" s="4">
        <f t="shared" si="9"/>
        <v>0</v>
      </c>
      <c r="BA25" s="95">
        <f t="shared" si="9"/>
        <v>0</v>
      </c>
      <c r="BB25" s="96"/>
      <c r="BC25" s="96"/>
    </row>
    <row r="26" spans="1:55" s="97" customFormat="1" ht="24.95" customHeight="1">
      <c r="A26" s="39">
        <f t="shared" si="6"/>
        <v>21</v>
      </c>
      <c r="B26" s="51"/>
      <c r="C26" s="56"/>
      <c r="D26" s="57"/>
      <c r="E26" s="57"/>
      <c r="F26" s="58"/>
      <c r="G26" s="57"/>
      <c r="H26" s="39" t="str">
        <f t="shared" si="0"/>
        <v>Non</v>
      </c>
      <c r="I26" s="14">
        <f t="shared" si="1"/>
        <v>0</v>
      </c>
      <c r="J26" s="117"/>
      <c r="K26" s="146">
        <f t="shared" si="2"/>
        <v>0</v>
      </c>
      <c r="L26" s="15"/>
      <c r="M26" s="16"/>
      <c r="N26" s="54"/>
      <c r="O26" s="16"/>
      <c r="P26" s="54"/>
      <c r="Q26" s="55"/>
      <c r="R26" s="59"/>
      <c r="S26" s="16"/>
      <c r="T26" s="59"/>
      <c r="U26" s="55"/>
      <c r="V26" s="59"/>
      <c r="W26" s="16"/>
      <c r="X26" s="59"/>
      <c r="Y26" s="16"/>
      <c r="Z26" s="59"/>
      <c r="AA26" s="55"/>
      <c r="AB26" s="59"/>
      <c r="AC26" s="16"/>
      <c r="AD26" s="54"/>
      <c r="AE26" s="55"/>
      <c r="AF26" s="59"/>
      <c r="AG26" s="16"/>
      <c r="AH26" s="59"/>
      <c r="AI26" s="16"/>
      <c r="AJ26" s="55"/>
      <c r="AK26" s="82"/>
      <c r="AL26" s="4">
        <f t="shared" si="3"/>
        <v>0</v>
      </c>
      <c r="AM26" s="5">
        <f t="shared" si="8"/>
        <v>0</v>
      </c>
      <c r="AN26" s="94">
        <f t="shared" si="9"/>
        <v>0</v>
      </c>
      <c r="AO26" s="4">
        <f t="shared" si="9"/>
        <v>0</v>
      </c>
      <c r="AP26" s="4">
        <f t="shared" si="9"/>
        <v>0</v>
      </c>
      <c r="AQ26" s="4">
        <f t="shared" si="9"/>
        <v>0</v>
      </c>
      <c r="AR26" s="4">
        <f t="shared" si="9"/>
        <v>0</v>
      </c>
      <c r="AS26" s="4">
        <f t="shared" si="9"/>
        <v>0</v>
      </c>
      <c r="AT26" s="4">
        <f t="shared" si="9"/>
        <v>0</v>
      </c>
      <c r="AU26" s="4">
        <f t="shared" si="9"/>
        <v>0</v>
      </c>
      <c r="AV26" s="4">
        <f t="shared" si="9"/>
        <v>0</v>
      </c>
      <c r="AW26" s="4">
        <f t="shared" si="9"/>
        <v>0</v>
      </c>
      <c r="AX26" s="4">
        <f t="shared" si="9"/>
        <v>0</v>
      </c>
      <c r="AY26" s="4">
        <f t="shared" si="9"/>
        <v>0</v>
      </c>
      <c r="AZ26" s="4">
        <f t="shared" si="9"/>
        <v>0</v>
      </c>
      <c r="BA26" s="95">
        <f t="shared" si="9"/>
        <v>0</v>
      </c>
      <c r="BB26" s="96"/>
      <c r="BC26" s="96"/>
    </row>
    <row r="27" spans="1:55" s="97" customFormat="1" ht="24.95" customHeight="1">
      <c r="A27" s="39">
        <f t="shared" si="6"/>
        <v>22</v>
      </c>
      <c r="B27" s="51"/>
      <c r="C27" s="56"/>
      <c r="D27" s="57"/>
      <c r="E27" s="57"/>
      <c r="F27" s="58"/>
      <c r="G27" s="57"/>
      <c r="H27" s="39" t="str">
        <f t="shared" si="0"/>
        <v>Non</v>
      </c>
      <c r="I27" s="14">
        <f t="shared" si="1"/>
        <v>0</v>
      </c>
      <c r="J27" s="117"/>
      <c r="K27" s="146">
        <f t="shared" si="2"/>
        <v>0</v>
      </c>
      <c r="L27" s="15"/>
      <c r="M27" s="16"/>
      <c r="N27" s="54"/>
      <c r="O27" s="16"/>
      <c r="P27" s="54"/>
      <c r="Q27" s="55"/>
      <c r="R27" s="59"/>
      <c r="S27" s="16"/>
      <c r="T27" s="59"/>
      <c r="U27" s="55"/>
      <c r="V27" s="59"/>
      <c r="W27" s="16"/>
      <c r="X27" s="59"/>
      <c r="Y27" s="16"/>
      <c r="Z27" s="59"/>
      <c r="AA27" s="55"/>
      <c r="AB27" s="59"/>
      <c r="AC27" s="16"/>
      <c r="AD27" s="54"/>
      <c r="AE27" s="55"/>
      <c r="AF27" s="59"/>
      <c r="AG27" s="16"/>
      <c r="AH27" s="59"/>
      <c r="AI27" s="16"/>
      <c r="AJ27" s="55"/>
      <c r="AK27" s="82"/>
      <c r="AL27" s="4">
        <f t="shared" si="3"/>
        <v>0</v>
      </c>
      <c r="AM27" s="5">
        <f t="shared" si="8"/>
        <v>0</v>
      </c>
      <c r="AN27" s="94">
        <f t="shared" si="9"/>
        <v>0</v>
      </c>
      <c r="AO27" s="4">
        <f t="shared" si="9"/>
        <v>0</v>
      </c>
      <c r="AP27" s="4">
        <f t="shared" si="9"/>
        <v>0</v>
      </c>
      <c r="AQ27" s="4">
        <f t="shared" si="9"/>
        <v>0</v>
      </c>
      <c r="AR27" s="4">
        <f t="shared" si="9"/>
        <v>0</v>
      </c>
      <c r="AS27" s="4">
        <f t="shared" si="9"/>
        <v>0</v>
      </c>
      <c r="AT27" s="4">
        <f t="shared" si="9"/>
        <v>0</v>
      </c>
      <c r="AU27" s="4">
        <f t="shared" si="9"/>
        <v>0</v>
      </c>
      <c r="AV27" s="4">
        <f t="shared" si="9"/>
        <v>0</v>
      </c>
      <c r="AW27" s="4">
        <f t="shared" si="9"/>
        <v>0</v>
      </c>
      <c r="AX27" s="4">
        <f t="shared" si="9"/>
        <v>0</v>
      </c>
      <c r="AY27" s="4">
        <f t="shared" si="9"/>
        <v>0</v>
      </c>
      <c r="AZ27" s="4">
        <f t="shared" si="9"/>
        <v>0</v>
      </c>
      <c r="BA27" s="95">
        <f t="shared" si="9"/>
        <v>0</v>
      </c>
      <c r="BB27" s="96"/>
      <c r="BC27" s="96"/>
    </row>
    <row r="28" spans="1:55" s="97" customFormat="1" ht="24.95" customHeight="1">
      <c r="A28" s="39">
        <f t="shared" si="6"/>
        <v>23</v>
      </c>
      <c r="B28" s="51"/>
      <c r="C28" s="56"/>
      <c r="D28" s="57"/>
      <c r="E28" s="57"/>
      <c r="F28" s="58"/>
      <c r="G28" s="57"/>
      <c r="H28" s="39" t="str">
        <f t="shared" si="0"/>
        <v>Non</v>
      </c>
      <c r="I28" s="14">
        <f t="shared" si="1"/>
        <v>0</v>
      </c>
      <c r="J28" s="117"/>
      <c r="K28" s="146">
        <f t="shared" si="2"/>
        <v>0</v>
      </c>
      <c r="L28" s="15"/>
      <c r="M28" s="16"/>
      <c r="N28" s="54"/>
      <c r="O28" s="16"/>
      <c r="P28" s="54"/>
      <c r="Q28" s="55"/>
      <c r="R28" s="59"/>
      <c r="S28" s="16"/>
      <c r="T28" s="59"/>
      <c r="U28" s="55"/>
      <c r="V28" s="59"/>
      <c r="W28" s="16"/>
      <c r="X28" s="59"/>
      <c r="Y28" s="16"/>
      <c r="Z28" s="59"/>
      <c r="AA28" s="55"/>
      <c r="AB28" s="59"/>
      <c r="AC28" s="16"/>
      <c r="AD28" s="54"/>
      <c r="AE28" s="55"/>
      <c r="AF28" s="59"/>
      <c r="AG28" s="16"/>
      <c r="AH28" s="59"/>
      <c r="AI28" s="16"/>
      <c r="AJ28" s="130"/>
      <c r="AK28" s="82"/>
      <c r="AL28" s="4">
        <f t="shared" si="3"/>
        <v>0</v>
      </c>
      <c r="AM28" s="5">
        <f t="shared" si="8"/>
        <v>0</v>
      </c>
      <c r="AN28" s="94">
        <f t="shared" si="9"/>
        <v>0</v>
      </c>
      <c r="AO28" s="4">
        <f t="shared" si="9"/>
        <v>0</v>
      </c>
      <c r="AP28" s="4">
        <f t="shared" si="9"/>
        <v>0</v>
      </c>
      <c r="AQ28" s="4">
        <f t="shared" si="9"/>
        <v>0</v>
      </c>
      <c r="AR28" s="4">
        <f t="shared" si="9"/>
        <v>0</v>
      </c>
      <c r="AS28" s="4">
        <f t="shared" si="9"/>
        <v>0</v>
      </c>
      <c r="AT28" s="4">
        <f t="shared" si="9"/>
        <v>0</v>
      </c>
      <c r="AU28" s="4">
        <f t="shared" si="9"/>
        <v>0</v>
      </c>
      <c r="AV28" s="4">
        <f t="shared" si="9"/>
        <v>0</v>
      </c>
      <c r="AW28" s="4">
        <f t="shared" si="9"/>
        <v>0</v>
      </c>
      <c r="AX28" s="4">
        <f t="shared" si="9"/>
        <v>0</v>
      </c>
      <c r="AY28" s="4">
        <f t="shared" si="9"/>
        <v>0</v>
      </c>
      <c r="AZ28" s="4">
        <f t="shared" si="9"/>
        <v>0</v>
      </c>
      <c r="BA28" s="95">
        <f t="shared" si="9"/>
        <v>0</v>
      </c>
      <c r="BB28" s="96"/>
      <c r="BC28" s="96"/>
    </row>
    <row r="29" spans="1:55" s="97" customFormat="1" ht="24.95" customHeight="1">
      <c r="A29" s="39">
        <f t="shared" si="6"/>
        <v>24</v>
      </c>
      <c r="B29" s="51"/>
      <c r="C29" s="56"/>
      <c r="D29" s="57"/>
      <c r="E29" s="57"/>
      <c r="F29" s="58"/>
      <c r="G29" s="57"/>
      <c r="H29" s="39" t="str">
        <f t="shared" si="0"/>
        <v>Non</v>
      </c>
      <c r="I29" s="14">
        <f t="shared" si="1"/>
        <v>0</v>
      </c>
      <c r="J29" s="117"/>
      <c r="K29" s="146">
        <f t="shared" si="2"/>
        <v>0</v>
      </c>
      <c r="L29" s="15"/>
      <c r="M29" s="16"/>
      <c r="N29" s="54"/>
      <c r="O29" s="16"/>
      <c r="P29" s="54"/>
      <c r="Q29" s="55"/>
      <c r="R29" s="59"/>
      <c r="S29" s="16"/>
      <c r="T29" s="59"/>
      <c r="U29" s="55"/>
      <c r="V29" s="59"/>
      <c r="W29" s="16"/>
      <c r="X29" s="59"/>
      <c r="Y29" s="16"/>
      <c r="Z29" s="59"/>
      <c r="AA29" s="55"/>
      <c r="AB29" s="59"/>
      <c r="AC29" s="16"/>
      <c r="AD29" s="54"/>
      <c r="AE29" s="55"/>
      <c r="AF29" s="59"/>
      <c r="AG29" s="16"/>
      <c r="AH29" s="59"/>
      <c r="AI29" s="16"/>
      <c r="AJ29" s="55"/>
      <c r="AK29" s="82"/>
      <c r="AL29" s="4">
        <f t="shared" si="3"/>
        <v>0</v>
      </c>
      <c r="AM29" s="5">
        <f t="shared" si="8"/>
        <v>0</v>
      </c>
      <c r="AN29" s="94">
        <f t="shared" si="9"/>
        <v>0</v>
      </c>
      <c r="AO29" s="4">
        <f t="shared" si="9"/>
        <v>0</v>
      </c>
      <c r="AP29" s="4">
        <f t="shared" si="9"/>
        <v>0</v>
      </c>
      <c r="AQ29" s="4">
        <f t="shared" si="9"/>
        <v>0</v>
      </c>
      <c r="AR29" s="4">
        <f t="shared" si="9"/>
        <v>0</v>
      </c>
      <c r="AS29" s="4">
        <f t="shared" si="9"/>
        <v>0</v>
      </c>
      <c r="AT29" s="4">
        <f t="shared" si="9"/>
        <v>0</v>
      </c>
      <c r="AU29" s="4">
        <f t="shared" si="9"/>
        <v>0</v>
      </c>
      <c r="AV29" s="4">
        <f t="shared" si="9"/>
        <v>0</v>
      </c>
      <c r="AW29" s="4">
        <f t="shared" si="9"/>
        <v>0</v>
      </c>
      <c r="AX29" s="4">
        <f t="shared" si="9"/>
        <v>0</v>
      </c>
      <c r="AY29" s="4">
        <f t="shared" si="9"/>
        <v>0</v>
      </c>
      <c r="AZ29" s="4">
        <f t="shared" si="9"/>
        <v>0</v>
      </c>
      <c r="BA29" s="95">
        <f t="shared" si="9"/>
        <v>0</v>
      </c>
      <c r="BB29" s="96"/>
      <c r="BC29" s="96"/>
    </row>
    <row r="30" spans="1:55" s="97" customFormat="1" ht="24.95" customHeight="1">
      <c r="A30" s="39">
        <f t="shared" si="6"/>
        <v>25</v>
      </c>
      <c r="B30" s="51"/>
      <c r="C30" s="56"/>
      <c r="D30" s="57"/>
      <c r="E30" s="57"/>
      <c r="F30" s="58"/>
      <c r="G30" s="57"/>
      <c r="H30" s="39" t="str">
        <f t="shared" si="0"/>
        <v>Non</v>
      </c>
      <c r="I30" s="14">
        <f t="shared" si="1"/>
        <v>0</v>
      </c>
      <c r="J30" s="117"/>
      <c r="K30" s="146">
        <f t="shared" si="2"/>
        <v>0</v>
      </c>
      <c r="L30" s="15"/>
      <c r="M30" s="16"/>
      <c r="N30" s="54"/>
      <c r="O30" s="16"/>
      <c r="P30" s="54"/>
      <c r="Q30" s="55"/>
      <c r="R30" s="59"/>
      <c r="S30" s="16"/>
      <c r="T30" s="59"/>
      <c r="U30" s="55"/>
      <c r="V30" s="59"/>
      <c r="W30" s="16"/>
      <c r="X30" s="59"/>
      <c r="Y30" s="16"/>
      <c r="Z30" s="59"/>
      <c r="AA30" s="55"/>
      <c r="AB30" s="59"/>
      <c r="AC30" s="16"/>
      <c r="AD30" s="54"/>
      <c r="AE30" s="55"/>
      <c r="AF30" s="59"/>
      <c r="AG30" s="16"/>
      <c r="AH30" s="59"/>
      <c r="AI30" s="16"/>
      <c r="AJ30" s="55"/>
      <c r="AK30" s="82"/>
      <c r="AL30" s="4">
        <f t="shared" si="3"/>
        <v>0</v>
      </c>
      <c r="AM30" s="5">
        <f t="shared" si="8"/>
        <v>0</v>
      </c>
      <c r="AN30" s="94">
        <f t="shared" si="9"/>
        <v>0</v>
      </c>
      <c r="AO30" s="4">
        <f t="shared" si="9"/>
        <v>0</v>
      </c>
      <c r="AP30" s="4">
        <f t="shared" si="9"/>
        <v>0</v>
      </c>
      <c r="AQ30" s="4">
        <f t="shared" si="9"/>
        <v>0</v>
      </c>
      <c r="AR30" s="4">
        <f t="shared" si="9"/>
        <v>0</v>
      </c>
      <c r="AS30" s="4">
        <f t="shared" si="9"/>
        <v>0</v>
      </c>
      <c r="AT30" s="4">
        <f t="shared" si="9"/>
        <v>0</v>
      </c>
      <c r="AU30" s="4">
        <f t="shared" si="9"/>
        <v>0</v>
      </c>
      <c r="AV30" s="4">
        <f t="shared" si="9"/>
        <v>0</v>
      </c>
      <c r="AW30" s="4">
        <f t="shared" si="9"/>
        <v>0</v>
      </c>
      <c r="AX30" s="4">
        <f t="shared" si="9"/>
        <v>0</v>
      </c>
      <c r="AY30" s="4">
        <f t="shared" si="9"/>
        <v>0</v>
      </c>
      <c r="AZ30" s="4">
        <f t="shared" si="9"/>
        <v>0</v>
      </c>
      <c r="BA30" s="95">
        <f t="shared" si="9"/>
        <v>0</v>
      </c>
      <c r="BB30" s="96"/>
      <c r="BC30" s="96"/>
    </row>
    <row r="31" spans="1:55" s="97" customFormat="1" ht="24.95" customHeight="1">
      <c r="A31" s="39">
        <f t="shared" si="6"/>
        <v>26</v>
      </c>
      <c r="B31" s="51"/>
      <c r="C31" s="56"/>
      <c r="D31" s="57"/>
      <c r="E31" s="57"/>
      <c r="F31" s="58"/>
      <c r="G31" s="57"/>
      <c r="H31" s="39" t="str">
        <f t="shared" si="0"/>
        <v>Non</v>
      </c>
      <c r="I31" s="14">
        <f t="shared" si="1"/>
        <v>0</v>
      </c>
      <c r="J31" s="117"/>
      <c r="K31" s="146">
        <f t="shared" si="2"/>
        <v>0</v>
      </c>
      <c r="L31" s="15"/>
      <c r="M31" s="16"/>
      <c r="N31" s="54"/>
      <c r="O31" s="16"/>
      <c r="P31" s="54"/>
      <c r="Q31" s="55"/>
      <c r="R31" s="59"/>
      <c r="S31" s="16"/>
      <c r="T31" s="59"/>
      <c r="U31" s="55"/>
      <c r="V31" s="59"/>
      <c r="W31" s="16"/>
      <c r="X31" s="59"/>
      <c r="Y31" s="16"/>
      <c r="Z31" s="59"/>
      <c r="AA31" s="55"/>
      <c r="AB31" s="59"/>
      <c r="AC31" s="16"/>
      <c r="AD31" s="54"/>
      <c r="AE31" s="55"/>
      <c r="AF31" s="59"/>
      <c r="AG31" s="16"/>
      <c r="AH31" s="59"/>
      <c r="AI31" s="16"/>
      <c r="AJ31" s="55"/>
      <c r="AK31" s="82"/>
      <c r="AL31" s="4">
        <f t="shared" si="3"/>
        <v>0</v>
      </c>
      <c r="AM31" s="5">
        <f t="shared" si="8"/>
        <v>0</v>
      </c>
      <c r="AN31" s="94">
        <f t="shared" si="9"/>
        <v>0</v>
      </c>
      <c r="AO31" s="4">
        <f t="shared" si="9"/>
        <v>0</v>
      </c>
      <c r="AP31" s="4">
        <f t="shared" si="9"/>
        <v>0</v>
      </c>
      <c r="AQ31" s="4">
        <f t="shared" si="9"/>
        <v>0</v>
      </c>
      <c r="AR31" s="4">
        <f t="shared" si="9"/>
        <v>0</v>
      </c>
      <c r="AS31" s="4">
        <f t="shared" si="9"/>
        <v>0</v>
      </c>
      <c r="AT31" s="4">
        <f t="shared" si="9"/>
        <v>0</v>
      </c>
      <c r="AU31" s="4">
        <f t="shared" si="9"/>
        <v>0</v>
      </c>
      <c r="AV31" s="4">
        <f t="shared" si="9"/>
        <v>0</v>
      </c>
      <c r="AW31" s="4">
        <f t="shared" si="9"/>
        <v>0</v>
      </c>
      <c r="AX31" s="4">
        <f t="shared" si="9"/>
        <v>0</v>
      </c>
      <c r="AY31" s="4">
        <f t="shared" si="9"/>
        <v>0</v>
      </c>
      <c r="AZ31" s="4">
        <f t="shared" si="9"/>
        <v>0</v>
      </c>
      <c r="BA31" s="95">
        <f t="shared" si="9"/>
        <v>0</v>
      </c>
      <c r="BB31" s="96"/>
      <c r="BC31" s="96"/>
    </row>
    <row r="32" spans="1:55" s="97" customFormat="1" ht="24.95" customHeight="1">
      <c r="A32" s="39">
        <f t="shared" si="6"/>
        <v>27</v>
      </c>
      <c r="B32" s="51"/>
      <c r="C32" s="52"/>
      <c r="D32" s="57"/>
      <c r="E32" s="57"/>
      <c r="F32" s="58"/>
      <c r="G32" s="57"/>
      <c r="H32" s="39" t="str">
        <f t="shared" si="0"/>
        <v>Non</v>
      </c>
      <c r="I32" s="14">
        <f t="shared" si="1"/>
        <v>0</v>
      </c>
      <c r="J32" s="117"/>
      <c r="K32" s="146">
        <f t="shared" si="2"/>
        <v>0</v>
      </c>
      <c r="L32" s="15"/>
      <c r="M32" s="16"/>
      <c r="N32" s="54"/>
      <c r="O32" s="16"/>
      <c r="P32" s="54"/>
      <c r="Q32" s="55"/>
      <c r="R32" s="59"/>
      <c r="S32" s="16"/>
      <c r="T32" s="59"/>
      <c r="U32" s="55"/>
      <c r="V32" s="59"/>
      <c r="W32" s="16"/>
      <c r="X32" s="59"/>
      <c r="Y32" s="16"/>
      <c r="Z32" s="59"/>
      <c r="AA32" s="55"/>
      <c r="AB32" s="59"/>
      <c r="AC32" s="16"/>
      <c r="AD32" s="54"/>
      <c r="AE32" s="55"/>
      <c r="AF32" s="59"/>
      <c r="AG32" s="16"/>
      <c r="AH32" s="59"/>
      <c r="AI32" s="16"/>
      <c r="AJ32" s="55"/>
      <c r="AK32" s="82"/>
      <c r="AL32" s="4">
        <f t="shared" si="3"/>
        <v>0</v>
      </c>
      <c r="AM32" s="5">
        <f t="shared" si="8"/>
        <v>0</v>
      </c>
      <c r="AN32" s="94">
        <f t="shared" si="9"/>
        <v>0</v>
      </c>
      <c r="AO32" s="4">
        <f t="shared" si="9"/>
        <v>0</v>
      </c>
      <c r="AP32" s="4">
        <f t="shared" si="9"/>
        <v>0</v>
      </c>
      <c r="AQ32" s="4">
        <f t="shared" si="9"/>
        <v>0</v>
      </c>
      <c r="AR32" s="4">
        <f t="shared" si="9"/>
        <v>0</v>
      </c>
      <c r="AS32" s="4">
        <f t="shared" si="9"/>
        <v>0</v>
      </c>
      <c r="AT32" s="4">
        <f t="shared" si="9"/>
        <v>0</v>
      </c>
      <c r="AU32" s="4">
        <f t="shared" si="9"/>
        <v>0</v>
      </c>
      <c r="AV32" s="4">
        <f t="shared" si="9"/>
        <v>0</v>
      </c>
      <c r="AW32" s="4">
        <f t="shared" si="9"/>
        <v>0</v>
      </c>
      <c r="AX32" s="4">
        <f t="shared" si="9"/>
        <v>0</v>
      </c>
      <c r="AY32" s="4">
        <f t="shared" si="9"/>
        <v>0</v>
      </c>
      <c r="AZ32" s="4">
        <f t="shared" si="9"/>
        <v>0</v>
      </c>
      <c r="BA32" s="95">
        <f t="shared" si="9"/>
        <v>0</v>
      </c>
      <c r="BB32" s="96"/>
      <c r="BC32" s="96"/>
    </row>
    <row r="33" spans="1:55" s="97" customFormat="1" ht="24.95" customHeight="1">
      <c r="A33" s="39">
        <f t="shared" si="6"/>
        <v>28</v>
      </c>
      <c r="B33" s="51"/>
      <c r="C33" s="56"/>
      <c r="D33" s="57"/>
      <c r="E33" s="57"/>
      <c r="F33" s="58"/>
      <c r="G33" s="57"/>
      <c r="H33" s="39" t="str">
        <f t="shared" si="0"/>
        <v>Non</v>
      </c>
      <c r="I33" s="14">
        <f t="shared" si="1"/>
        <v>0</v>
      </c>
      <c r="J33" s="117"/>
      <c r="K33" s="146">
        <f t="shared" si="2"/>
        <v>0</v>
      </c>
      <c r="L33" s="15"/>
      <c r="M33" s="16"/>
      <c r="N33" s="54"/>
      <c r="O33" s="16"/>
      <c r="P33" s="54"/>
      <c r="Q33" s="55"/>
      <c r="R33" s="59"/>
      <c r="S33" s="16"/>
      <c r="T33" s="59"/>
      <c r="U33" s="55"/>
      <c r="V33" s="59"/>
      <c r="W33" s="16"/>
      <c r="X33" s="59"/>
      <c r="Y33" s="16"/>
      <c r="Z33" s="59"/>
      <c r="AA33" s="55"/>
      <c r="AB33" s="59"/>
      <c r="AC33" s="16"/>
      <c r="AD33" s="54"/>
      <c r="AE33" s="55"/>
      <c r="AF33" s="59"/>
      <c r="AG33" s="16"/>
      <c r="AH33" s="59"/>
      <c r="AI33" s="16"/>
      <c r="AJ33" s="55"/>
      <c r="AK33" s="82"/>
      <c r="AL33" s="4">
        <f t="shared" si="3"/>
        <v>0</v>
      </c>
      <c r="AM33" s="5">
        <f t="shared" si="8"/>
        <v>0</v>
      </c>
      <c r="AN33" s="94">
        <f t="shared" si="9"/>
        <v>0</v>
      </c>
      <c r="AO33" s="4">
        <f t="shared" si="9"/>
        <v>0</v>
      </c>
      <c r="AP33" s="4">
        <f t="shared" si="9"/>
        <v>0</v>
      </c>
      <c r="AQ33" s="4">
        <f t="shared" si="9"/>
        <v>0</v>
      </c>
      <c r="AR33" s="4">
        <f t="shared" si="9"/>
        <v>0</v>
      </c>
      <c r="AS33" s="4">
        <f t="shared" si="9"/>
        <v>0</v>
      </c>
      <c r="AT33" s="4">
        <f t="shared" si="9"/>
        <v>0</v>
      </c>
      <c r="AU33" s="4">
        <f t="shared" si="9"/>
        <v>0</v>
      </c>
      <c r="AV33" s="4">
        <f t="shared" si="9"/>
        <v>0</v>
      </c>
      <c r="AW33" s="4">
        <f t="shared" si="9"/>
        <v>0</v>
      </c>
      <c r="AX33" s="4">
        <f t="shared" si="9"/>
        <v>0</v>
      </c>
      <c r="AY33" s="4">
        <f t="shared" si="9"/>
        <v>0</v>
      </c>
      <c r="AZ33" s="4">
        <f t="shared" si="9"/>
        <v>0</v>
      </c>
      <c r="BA33" s="95">
        <f t="shared" si="9"/>
        <v>0</v>
      </c>
      <c r="BB33" s="96"/>
      <c r="BC33" s="96"/>
    </row>
    <row r="34" spans="1:55" s="97" customFormat="1" ht="24.95" customHeight="1">
      <c r="A34" s="39">
        <f t="shared" si="6"/>
        <v>29</v>
      </c>
      <c r="B34" s="51"/>
      <c r="C34" s="52"/>
      <c r="D34" s="57"/>
      <c r="E34" s="57"/>
      <c r="F34" s="58"/>
      <c r="G34" s="57"/>
      <c r="H34" s="39" t="str">
        <f t="shared" si="0"/>
        <v>Non</v>
      </c>
      <c r="I34" s="14">
        <f t="shared" si="1"/>
        <v>0</v>
      </c>
      <c r="J34" s="117"/>
      <c r="K34" s="146">
        <f t="shared" si="2"/>
        <v>0</v>
      </c>
      <c r="L34" s="15"/>
      <c r="M34" s="16"/>
      <c r="N34" s="54"/>
      <c r="O34" s="16"/>
      <c r="P34" s="54"/>
      <c r="Q34" s="55"/>
      <c r="R34" s="59"/>
      <c r="S34" s="16"/>
      <c r="T34" s="59"/>
      <c r="U34" s="55"/>
      <c r="V34" s="59"/>
      <c r="W34" s="16"/>
      <c r="X34" s="59"/>
      <c r="Y34" s="16"/>
      <c r="Z34" s="59"/>
      <c r="AA34" s="55"/>
      <c r="AB34" s="59"/>
      <c r="AC34" s="16"/>
      <c r="AD34" s="54"/>
      <c r="AE34" s="55"/>
      <c r="AF34" s="59"/>
      <c r="AG34" s="16"/>
      <c r="AH34" s="59"/>
      <c r="AI34" s="16"/>
      <c r="AJ34" s="55"/>
      <c r="AK34" s="82"/>
      <c r="AL34" s="4">
        <f t="shared" si="3"/>
        <v>0</v>
      </c>
      <c r="AM34" s="5">
        <f t="shared" si="8"/>
        <v>0</v>
      </c>
      <c r="AN34" s="94">
        <f t="shared" si="9"/>
        <v>0</v>
      </c>
      <c r="AO34" s="4">
        <f t="shared" si="9"/>
        <v>0</v>
      </c>
      <c r="AP34" s="4">
        <f t="shared" si="9"/>
        <v>0</v>
      </c>
      <c r="AQ34" s="4">
        <f t="shared" si="9"/>
        <v>0</v>
      </c>
      <c r="AR34" s="4">
        <f t="shared" si="9"/>
        <v>0</v>
      </c>
      <c r="AS34" s="4">
        <f t="shared" si="9"/>
        <v>0</v>
      </c>
      <c r="AT34" s="4">
        <f t="shared" si="9"/>
        <v>0</v>
      </c>
      <c r="AU34" s="4">
        <f t="shared" si="9"/>
        <v>0</v>
      </c>
      <c r="AV34" s="4">
        <f t="shared" si="9"/>
        <v>0</v>
      </c>
      <c r="AW34" s="4">
        <f t="shared" si="9"/>
        <v>0</v>
      </c>
      <c r="AX34" s="4">
        <f t="shared" si="9"/>
        <v>0</v>
      </c>
      <c r="AY34" s="4">
        <f t="shared" si="9"/>
        <v>0</v>
      </c>
      <c r="AZ34" s="4">
        <f t="shared" si="9"/>
        <v>0</v>
      </c>
      <c r="BA34" s="95">
        <f t="shared" si="9"/>
        <v>0</v>
      </c>
      <c r="BB34" s="96"/>
      <c r="BC34" s="96"/>
    </row>
    <row r="35" spans="1:55" s="97" customFormat="1" ht="24.95" customHeight="1">
      <c r="A35" s="39">
        <f t="shared" si="6"/>
        <v>30</v>
      </c>
      <c r="B35" s="51"/>
      <c r="C35" s="56"/>
      <c r="D35" s="57"/>
      <c r="E35" s="57"/>
      <c r="F35" s="58"/>
      <c r="G35" s="57"/>
      <c r="H35" s="39" t="str">
        <f t="shared" si="0"/>
        <v>Non</v>
      </c>
      <c r="I35" s="14">
        <f t="shared" si="1"/>
        <v>0</v>
      </c>
      <c r="J35" s="117"/>
      <c r="K35" s="146">
        <f t="shared" si="2"/>
        <v>0</v>
      </c>
      <c r="L35" s="15"/>
      <c r="M35" s="16"/>
      <c r="N35" s="54"/>
      <c r="O35" s="16"/>
      <c r="P35" s="54"/>
      <c r="Q35" s="55"/>
      <c r="R35" s="59"/>
      <c r="S35" s="16"/>
      <c r="T35" s="59"/>
      <c r="U35" s="55"/>
      <c r="V35" s="59"/>
      <c r="W35" s="16"/>
      <c r="X35" s="59"/>
      <c r="Y35" s="16"/>
      <c r="Z35" s="59"/>
      <c r="AA35" s="55"/>
      <c r="AB35" s="59"/>
      <c r="AC35" s="16"/>
      <c r="AD35" s="54"/>
      <c r="AE35" s="55"/>
      <c r="AF35" s="59"/>
      <c r="AG35" s="16"/>
      <c r="AH35" s="59"/>
      <c r="AI35" s="16"/>
      <c r="AJ35" s="55"/>
      <c r="AK35" s="82"/>
      <c r="AL35" s="4">
        <f t="shared" si="3"/>
        <v>0</v>
      </c>
      <c r="AM35" s="5">
        <f t="shared" si="8"/>
        <v>0</v>
      </c>
      <c r="AN35" s="94">
        <f t="shared" si="9"/>
        <v>0</v>
      </c>
      <c r="AO35" s="4">
        <f t="shared" si="9"/>
        <v>0</v>
      </c>
      <c r="AP35" s="4">
        <f t="shared" si="9"/>
        <v>0</v>
      </c>
      <c r="AQ35" s="4">
        <f t="shared" si="9"/>
        <v>0</v>
      </c>
      <c r="AR35" s="4">
        <f t="shared" si="9"/>
        <v>0</v>
      </c>
      <c r="AS35" s="4">
        <f t="shared" si="9"/>
        <v>0</v>
      </c>
      <c r="AT35" s="4">
        <f t="shared" si="9"/>
        <v>0</v>
      </c>
      <c r="AU35" s="4">
        <f t="shared" si="9"/>
        <v>0</v>
      </c>
      <c r="AV35" s="4">
        <f t="shared" si="9"/>
        <v>0</v>
      </c>
      <c r="AW35" s="4">
        <f t="shared" si="9"/>
        <v>0</v>
      </c>
      <c r="AX35" s="4">
        <f t="shared" si="9"/>
        <v>0</v>
      </c>
      <c r="AY35" s="4">
        <f t="shared" si="9"/>
        <v>0</v>
      </c>
      <c r="AZ35" s="4">
        <f t="shared" si="9"/>
        <v>0</v>
      </c>
      <c r="BA35" s="95">
        <f t="shared" si="9"/>
        <v>0</v>
      </c>
      <c r="BB35" s="96"/>
      <c r="BC35" s="96"/>
    </row>
    <row r="36" spans="1:55" s="97" customFormat="1" ht="24.95" customHeight="1" thickBot="1">
      <c r="A36" s="39">
        <f t="shared" si="6"/>
        <v>31</v>
      </c>
      <c r="B36" s="51"/>
      <c r="C36" s="56"/>
      <c r="D36" s="57"/>
      <c r="E36" s="57"/>
      <c r="F36" s="58"/>
      <c r="G36" s="57"/>
      <c r="H36" s="39" t="str">
        <f t="shared" si="0"/>
        <v>Non</v>
      </c>
      <c r="I36" s="14">
        <f t="shared" si="1"/>
        <v>0</v>
      </c>
      <c r="J36" s="117"/>
      <c r="K36" s="146">
        <f t="shared" si="2"/>
        <v>0</v>
      </c>
      <c r="L36" s="15"/>
      <c r="M36" s="16"/>
      <c r="N36" s="54"/>
      <c r="O36" s="16"/>
      <c r="P36" s="54"/>
      <c r="Q36" s="55"/>
      <c r="R36" s="59"/>
      <c r="S36" s="16"/>
      <c r="T36" s="59"/>
      <c r="U36" s="55"/>
      <c r="V36" s="59"/>
      <c r="W36" s="16"/>
      <c r="X36" s="59"/>
      <c r="Y36" s="16"/>
      <c r="Z36" s="59"/>
      <c r="AA36" s="55"/>
      <c r="AB36" s="59"/>
      <c r="AC36" s="16"/>
      <c r="AD36" s="54"/>
      <c r="AE36" s="55"/>
      <c r="AF36" s="59"/>
      <c r="AG36" s="16"/>
      <c r="AH36" s="59"/>
      <c r="AI36" s="16"/>
      <c r="AJ36" s="55"/>
      <c r="AK36" s="82"/>
      <c r="AL36" s="4">
        <f t="shared" si="3"/>
        <v>0</v>
      </c>
      <c r="AM36" s="5">
        <f>COUNTA(L36:AK36)</f>
        <v>0</v>
      </c>
      <c r="AN36" s="94">
        <f t="shared" si="9"/>
        <v>0</v>
      </c>
      <c r="AO36" s="4">
        <f t="shared" si="9"/>
        <v>0</v>
      </c>
      <c r="AP36" s="4">
        <f t="shared" si="9"/>
        <v>0</v>
      </c>
      <c r="AQ36" s="4">
        <f t="shared" si="9"/>
        <v>0</v>
      </c>
      <c r="AR36" s="4">
        <f t="shared" si="9"/>
        <v>0</v>
      </c>
      <c r="AS36" s="4">
        <f t="shared" si="9"/>
        <v>0</v>
      </c>
      <c r="AT36" s="4">
        <f t="shared" si="9"/>
        <v>0</v>
      </c>
      <c r="AU36" s="4">
        <f t="shared" si="9"/>
        <v>0</v>
      </c>
      <c r="AV36" s="4">
        <f t="shared" si="9"/>
        <v>0</v>
      </c>
      <c r="AW36" s="4">
        <f t="shared" si="9"/>
        <v>0</v>
      </c>
      <c r="AX36" s="4">
        <f t="shared" si="9"/>
        <v>0</v>
      </c>
      <c r="AY36" s="4">
        <f t="shared" si="9"/>
        <v>0</v>
      </c>
      <c r="AZ36" s="4">
        <f t="shared" si="9"/>
        <v>0</v>
      </c>
      <c r="BA36" s="95">
        <f t="shared" si="9"/>
        <v>0</v>
      </c>
      <c r="BB36" s="96"/>
      <c r="BC36" s="96"/>
    </row>
    <row r="37" spans="1:55" s="97" customFormat="1" ht="24.95" customHeight="1" thickBot="1">
      <c r="A37" s="84"/>
      <c r="B37" s="85"/>
      <c r="C37" s="86" t="s">
        <v>6</v>
      </c>
      <c r="D37" s="86"/>
      <c r="E37" s="86"/>
      <c r="F37" s="86"/>
      <c r="G37" s="86"/>
      <c r="H37" s="85"/>
      <c r="I37" s="13"/>
      <c r="J37" s="85"/>
      <c r="K37" s="147"/>
      <c r="L37" s="87">
        <f>COUNT(L$6:L36)</f>
        <v>1</v>
      </c>
      <c r="M37" s="88">
        <f>COUNT(M$6:M36)</f>
        <v>1</v>
      </c>
      <c r="N37" s="89">
        <f>COUNT(N$6:N36)</f>
        <v>1</v>
      </c>
      <c r="O37" s="88">
        <f>COUNT(O$6:O36)</f>
        <v>1</v>
      </c>
      <c r="P37" s="89">
        <f>COUNT(P$6:P36)</f>
        <v>0</v>
      </c>
      <c r="Q37" s="90">
        <f>COUNT(Q$6:Q36)</f>
        <v>0</v>
      </c>
      <c r="R37" s="91">
        <f>COUNT(R$6:R36)</f>
        <v>0</v>
      </c>
      <c r="S37" s="88">
        <f>COUNT(S$6:S36)</f>
        <v>0</v>
      </c>
      <c r="T37" s="91">
        <f>COUNT(T$6:T36)</f>
        <v>0</v>
      </c>
      <c r="U37" s="90">
        <f>COUNT(U$6:U36)</f>
        <v>0</v>
      </c>
      <c r="V37" s="91">
        <f>COUNT(V$6:V36)</f>
        <v>0</v>
      </c>
      <c r="W37" s="88">
        <f>COUNT(W$6:W36)</f>
        <v>0</v>
      </c>
      <c r="X37" s="91">
        <f>COUNT(X$6:X36)</f>
        <v>0</v>
      </c>
      <c r="Y37" s="88">
        <f>COUNT(Y$6:Y36)</f>
        <v>0</v>
      </c>
      <c r="Z37" s="91">
        <f>COUNT(Z$6:Z36)</f>
        <v>0</v>
      </c>
      <c r="AA37" s="90">
        <f>COUNT(AA$6:AA36)</f>
        <v>0</v>
      </c>
      <c r="AB37" s="91">
        <f>COUNT(AB$6:AB36)</f>
        <v>0</v>
      </c>
      <c r="AC37" s="88">
        <f>COUNT(AC$6:AC36)</f>
        <v>0</v>
      </c>
      <c r="AD37" s="89">
        <f>COUNT(AD$6:AD36)</f>
        <v>0</v>
      </c>
      <c r="AE37" s="90">
        <f>COUNT(AE$6:AE36)</f>
        <v>0</v>
      </c>
      <c r="AF37" s="91">
        <f>COUNT(AF$6:AF36)</f>
        <v>0</v>
      </c>
      <c r="AG37" s="88">
        <f>COUNT(AG$6:AG36)</f>
        <v>0</v>
      </c>
      <c r="AH37" s="91">
        <f>COUNT(AH$6:AH36)</f>
        <v>0</v>
      </c>
      <c r="AI37" s="88">
        <f>COUNT(AI$6:AI36)</f>
        <v>0</v>
      </c>
      <c r="AJ37" s="90">
        <f>COUNT(AJ$6:AJ36)</f>
        <v>0</v>
      </c>
      <c r="AK37" s="92"/>
      <c r="AL37" s="4"/>
      <c r="AM37" s="5"/>
      <c r="AN37" s="125"/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7"/>
      <c r="BB37" s="96"/>
      <c r="BC37" s="96"/>
    </row>
    <row r="38" spans="1:55" ht="23.25" customHeight="1">
      <c r="A38" s="11"/>
      <c r="B38" s="40"/>
      <c r="D38" s="42"/>
      <c r="E38" s="42"/>
      <c r="F38" s="9" t="s">
        <v>15</v>
      </c>
      <c r="G38" s="43">
        <f>Nbcourse</f>
        <v>5</v>
      </c>
      <c r="I38" s="44"/>
      <c r="J38" s="11"/>
      <c r="K38" s="11"/>
      <c r="M38" s="45"/>
      <c r="N38" s="5"/>
      <c r="O38" s="5"/>
      <c r="T38" s="46"/>
      <c r="U38" s="5"/>
      <c r="V38" s="5"/>
      <c r="W38" s="5"/>
      <c r="X38" s="9" t="s">
        <v>16</v>
      </c>
      <c r="Y38" s="10">
        <f>classé/2</f>
        <v>2</v>
      </c>
      <c r="Z38" s="46" t="s">
        <v>17</v>
      </c>
      <c r="AA38" s="5"/>
      <c r="AB38" s="5"/>
      <c r="AC38" s="5"/>
      <c r="AD38" s="5"/>
      <c r="AE38" s="5"/>
      <c r="AF38" s="9"/>
      <c r="AG38" s="10"/>
      <c r="AH38" s="5"/>
      <c r="AI38" s="5"/>
      <c r="AJ38" s="5"/>
      <c r="AK38" s="47"/>
      <c r="AL38" s="47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42"/>
      <c r="BC38" s="42"/>
    </row>
    <row r="39" spans="1:55">
      <c r="A39" s="11"/>
      <c r="B39" s="11"/>
      <c r="C39" s="42"/>
      <c r="D39" s="42"/>
      <c r="E39" s="42"/>
      <c r="F39" s="42"/>
      <c r="G39" s="42"/>
      <c r="H39" s="11"/>
      <c r="I39" s="44"/>
      <c r="J39" s="11"/>
      <c r="K39" s="11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47"/>
      <c r="AL39" s="47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42"/>
      <c r="BC39" s="42"/>
    </row>
    <row r="40" spans="1:55">
      <c r="A40" s="11"/>
      <c r="B40" s="11"/>
      <c r="C40" s="48"/>
      <c r="D40" s="42"/>
      <c r="E40" s="42"/>
      <c r="F40" s="42"/>
      <c r="G40" s="42"/>
      <c r="H40" s="11"/>
      <c r="I40" s="44"/>
      <c r="J40" s="11"/>
      <c r="K40" s="11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47"/>
      <c r="AL40" s="47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42"/>
      <c r="BC40" s="42"/>
    </row>
    <row r="41" spans="1:55">
      <c r="A41" s="11"/>
      <c r="B41" s="11"/>
      <c r="C41" s="48"/>
      <c r="D41" s="42"/>
      <c r="E41" s="42"/>
      <c r="F41" s="42"/>
      <c r="G41" s="42"/>
      <c r="H41" s="11"/>
      <c r="I41" s="44"/>
      <c r="J41" s="11"/>
      <c r="K41" s="11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47"/>
      <c r="AL41" s="47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42"/>
      <c r="BC41" s="42"/>
    </row>
    <row r="42" spans="1:55">
      <c r="A42" s="11"/>
      <c r="B42" s="11"/>
      <c r="C42" s="48"/>
      <c r="D42" s="42"/>
      <c r="E42" s="42"/>
      <c r="F42" s="42"/>
      <c r="G42" s="42"/>
      <c r="H42" s="11"/>
      <c r="I42" s="44"/>
      <c r="J42" s="11"/>
      <c r="K42" s="11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47"/>
      <c r="AL42" s="47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42"/>
      <c r="BC42" s="42"/>
    </row>
  </sheetData>
  <mergeCells count="16">
    <mergeCell ref="X3:Y3"/>
    <mergeCell ref="N3:O3"/>
    <mergeCell ref="J3:J5"/>
    <mergeCell ref="L3:M3"/>
    <mergeCell ref="P3:Q3"/>
    <mergeCell ref="K3:K5"/>
    <mergeCell ref="R3:S3"/>
    <mergeCell ref="T3:U3"/>
    <mergeCell ref="V3:W3"/>
    <mergeCell ref="AN2:BA2"/>
    <mergeCell ref="Z3:AA3"/>
    <mergeCell ref="AH3:AI3"/>
    <mergeCell ref="AJ3:AK3"/>
    <mergeCell ref="AB3:AC3"/>
    <mergeCell ref="AD3:AE3"/>
    <mergeCell ref="AF3:AG3"/>
  </mergeCells>
  <phoneticPr fontId="0" type="noConversion"/>
  <dataValidations count="1">
    <dataValidation type="list" errorStyle="information" showInputMessage="1" showErrorMessage="1" errorTitle="ASK Inconnue" error="ASK Inconnue_x000a__x000a_Confirmez vous votre saisie ?" sqref="G6:G36">
      <formula1>$BC$6:$BC$20</formula1>
    </dataValidation>
  </dataValidations>
  <printOptions horizontalCentered="1"/>
  <pageMargins left="0.78740157480314965" right="0.78740157480314965" top="0.28999999999999998" bottom="0.39370078740157483" header="0.17" footer="0.19685039370078741"/>
  <pageSetup paperSize="9" scale="81" orientation="portrait" r:id="rId1"/>
  <headerFooter alignWithMargins="0">
    <oddFooter>&amp;C&amp;"Times New Roman,Gras italique"Page &amp;P / &amp;N&amp;R&amp;"Times New Roman,Italique"&amp;D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Feuil12">
    <pageSetUpPr fitToPage="1"/>
  </sheetPr>
  <dimension ref="A1:BC41"/>
  <sheetViews>
    <sheetView zoomScale="75" workbookViewId="0">
      <pane xSplit="11" ySplit="5" topLeftCell="L6" activePane="bottomRight" state="frozen"/>
      <selection activeCell="AJ10" sqref="AJ10"/>
      <selection pane="topRight" activeCell="AJ10" sqref="AJ10"/>
      <selection pane="bottomLeft" activeCell="AJ10" sqref="AJ10"/>
      <selection pane="bottomRight" activeCell="B3" sqref="B3"/>
    </sheetView>
  </sheetViews>
  <sheetFormatPr baseColWidth="10" defaultRowHeight="12.75"/>
  <cols>
    <col min="1" max="1" width="3.83203125" style="12" customWidth="1"/>
    <col min="2" max="2" width="4.5" style="12" customWidth="1"/>
    <col min="3" max="3" width="2.83203125" style="41" customWidth="1"/>
    <col min="4" max="4" width="15.6640625" style="45" customWidth="1"/>
    <col min="5" max="5" width="12" style="45"/>
    <col min="6" max="6" width="1.83203125" style="45" customWidth="1"/>
    <col min="7" max="7" width="20" style="45" customWidth="1"/>
    <col min="8" max="8" width="6.83203125" style="12" customWidth="1"/>
    <col min="9" max="9" width="7.33203125" style="49" customWidth="1"/>
    <col min="10" max="11" width="3.83203125" style="12" customWidth="1"/>
    <col min="12" max="15" width="5.83203125" style="2" customWidth="1"/>
    <col min="16" max="35" width="5.83203125" style="2" hidden="1" customWidth="1"/>
    <col min="36" max="36" width="5.83203125" style="2" customWidth="1"/>
    <col min="37" max="38" width="5.83203125" style="50" customWidth="1"/>
    <col min="39" max="53" width="3.83203125" style="12" customWidth="1"/>
    <col min="54" max="16384" width="12" style="45"/>
  </cols>
  <sheetData>
    <row r="1" spans="1:55" s="18" customFormat="1" ht="35.25" customHeight="1">
      <c r="A1" s="17" t="s">
        <v>60</v>
      </c>
      <c r="B1" s="17"/>
      <c r="C1" s="17"/>
      <c r="D1" s="17"/>
      <c r="E1" s="17"/>
      <c r="F1" s="17"/>
      <c r="G1" s="17"/>
      <c r="H1" s="17"/>
      <c r="I1" s="17"/>
      <c r="L1" s="19" t="s">
        <v>43</v>
      </c>
      <c r="M1" s="17"/>
      <c r="O1" s="17"/>
      <c r="P1" s="19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20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</row>
    <row r="2" spans="1:55" s="100" customFormat="1" ht="9" customHeight="1" thickBot="1">
      <c r="A2" s="21"/>
      <c r="B2" s="21"/>
      <c r="C2" s="7"/>
      <c r="D2" s="6"/>
      <c r="E2" s="6"/>
      <c r="F2" s="6"/>
      <c r="G2" s="6"/>
      <c r="H2" s="6"/>
      <c r="I2" s="22"/>
      <c r="J2" s="23"/>
      <c r="K2" s="2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24"/>
      <c r="AL2" s="24"/>
      <c r="AM2" s="99"/>
      <c r="AN2" s="166" t="s">
        <v>10</v>
      </c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8"/>
    </row>
    <row r="3" spans="1:55" s="104" customFormat="1" ht="66" customHeight="1">
      <c r="A3" s="75"/>
      <c r="B3" s="76"/>
      <c r="C3" s="77"/>
      <c r="D3" s="78" t="s">
        <v>0</v>
      </c>
      <c r="E3" s="78" t="s">
        <v>1</v>
      </c>
      <c r="F3" s="79"/>
      <c r="G3" s="78" t="s">
        <v>2</v>
      </c>
      <c r="H3" s="26" t="s">
        <v>3</v>
      </c>
      <c r="I3" s="27" t="s">
        <v>4</v>
      </c>
      <c r="J3" s="159" t="s">
        <v>21</v>
      </c>
      <c r="K3" s="163" t="s">
        <v>24</v>
      </c>
      <c r="L3" s="162">
        <v>42806</v>
      </c>
      <c r="M3" s="158"/>
      <c r="N3" s="158">
        <v>42911</v>
      </c>
      <c r="O3" s="158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8">
        <v>43009</v>
      </c>
      <c r="AK3" s="169"/>
      <c r="AL3" s="25" t="s">
        <v>11</v>
      </c>
      <c r="AM3" s="25" t="s">
        <v>18</v>
      </c>
      <c r="AN3" s="101">
        <v>1</v>
      </c>
      <c r="AO3" s="102">
        <v>2</v>
      </c>
      <c r="AP3" s="102">
        <v>3</v>
      </c>
      <c r="AQ3" s="102">
        <v>4</v>
      </c>
      <c r="AR3" s="102">
        <v>5</v>
      </c>
      <c r="AS3" s="102">
        <v>6</v>
      </c>
      <c r="AT3" s="102">
        <v>7</v>
      </c>
      <c r="AU3" s="102">
        <v>8</v>
      </c>
      <c r="AV3" s="102">
        <v>9</v>
      </c>
      <c r="AW3" s="102">
        <v>10</v>
      </c>
      <c r="AX3" s="102">
        <v>11</v>
      </c>
      <c r="AY3" s="102">
        <v>12</v>
      </c>
      <c r="AZ3" s="102">
        <v>13</v>
      </c>
      <c r="BA3" s="103">
        <v>14</v>
      </c>
      <c r="BB3" s="25"/>
      <c r="BC3" s="25"/>
    </row>
    <row r="4" spans="1:55" s="109" customFormat="1" ht="16.5" customHeight="1" thickBot="1">
      <c r="A4" s="80"/>
      <c r="B4" s="28"/>
      <c r="C4" s="29"/>
      <c r="D4" s="30"/>
      <c r="E4" s="30"/>
      <c r="F4" s="31"/>
      <c r="G4" s="30"/>
      <c r="H4" s="32"/>
      <c r="I4" s="33"/>
      <c r="J4" s="160"/>
      <c r="K4" s="164"/>
      <c r="L4" s="34" t="s">
        <v>13</v>
      </c>
      <c r="M4" s="35" t="s">
        <v>14</v>
      </c>
      <c r="N4" s="38" t="s">
        <v>13</v>
      </c>
      <c r="O4" s="35" t="s">
        <v>14</v>
      </c>
      <c r="P4" s="38" t="s">
        <v>13</v>
      </c>
      <c r="Q4" s="37" t="s">
        <v>14</v>
      </c>
      <c r="R4" s="36" t="s">
        <v>13</v>
      </c>
      <c r="S4" s="35" t="s">
        <v>14</v>
      </c>
      <c r="T4" s="36" t="s">
        <v>13</v>
      </c>
      <c r="U4" s="37" t="s">
        <v>14</v>
      </c>
      <c r="V4" s="36" t="s">
        <v>13</v>
      </c>
      <c r="W4" s="35" t="s">
        <v>14</v>
      </c>
      <c r="X4" s="36" t="s">
        <v>13</v>
      </c>
      <c r="Y4" s="35" t="s">
        <v>14</v>
      </c>
      <c r="Z4" s="36" t="s">
        <v>13</v>
      </c>
      <c r="AA4" s="37" t="s">
        <v>14</v>
      </c>
      <c r="AB4" s="36" t="s">
        <v>13</v>
      </c>
      <c r="AC4" s="35" t="s">
        <v>14</v>
      </c>
      <c r="AD4" s="38" t="s">
        <v>13</v>
      </c>
      <c r="AE4" s="37" t="s">
        <v>14</v>
      </c>
      <c r="AF4" s="36" t="s">
        <v>13</v>
      </c>
      <c r="AG4" s="35" t="s">
        <v>14</v>
      </c>
      <c r="AH4" s="36" t="s">
        <v>13</v>
      </c>
      <c r="AI4" s="35" t="s">
        <v>14</v>
      </c>
      <c r="AJ4" s="36" t="s">
        <v>13</v>
      </c>
      <c r="AK4" s="81" t="s">
        <v>14</v>
      </c>
      <c r="AL4" s="25"/>
      <c r="AM4" s="105"/>
      <c r="AN4" s="106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8"/>
      <c r="BB4" s="105"/>
      <c r="BC4" s="105"/>
    </row>
    <row r="5" spans="1:55" s="109" customFormat="1" ht="16.5" customHeight="1" thickBot="1">
      <c r="A5" s="139"/>
      <c r="B5" s="140"/>
      <c r="C5" s="141"/>
      <c r="D5" s="142" t="s">
        <v>23</v>
      </c>
      <c r="E5" s="142"/>
      <c r="F5" s="143"/>
      <c r="G5" s="142"/>
      <c r="H5" s="144"/>
      <c r="I5" s="145"/>
      <c r="J5" s="161"/>
      <c r="K5" s="165"/>
      <c r="L5" s="134" t="s">
        <v>170</v>
      </c>
      <c r="M5" s="133"/>
      <c r="N5" s="134" t="s">
        <v>170</v>
      </c>
      <c r="O5" s="133"/>
      <c r="P5" s="132"/>
      <c r="Q5" s="133"/>
      <c r="R5" s="134"/>
      <c r="S5" s="133"/>
      <c r="T5" s="134"/>
      <c r="U5" s="133"/>
      <c r="V5" s="134"/>
      <c r="W5" s="133"/>
      <c r="X5" s="134"/>
      <c r="Y5" s="133"/>
      <c r="Z5" s="134"/>
      <c r="AA5" s="133"/>
      <c r="AB5" s="132"/>
      <c r="AC5" s="133"/>
      <c r="AD5" s="134"/>
      <c r="AE5" s="133"/>
      <c r="AF5" s="134"/>
      <c r="AG5" s="133"/>
      <c r="AH5" s="132"/>
      <c r="AI5" s="133"/>
      <c r="AJ5" s="134"/>
      <c r="AK5" s="135"/>
      <c r="AL5" s="25"/>
      <c r="AM5" s="105"/>
      <c r="AN5" s="106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8"/>
      <c r="BB5" s="105"/>
      <c r="BC5" s="105"/>
    </row>
    <row r="6" spans="1:55" s="97" customFormat="1" ht="24.95" customHeight="1">
      <c r="A6" s="110">
        <v>1</v>
      </c>
      <c r="B6" s="111"/>
      <c r="C6" s="112"/>
      <c r="D6" s="8" t="s">
        <v>170</v>
      </c>
      <c r="E6" s="8" t="s">
        <v>171</v>
      </c>
      <c r="F6" s="58"/>
      <c r="G6" s="151" t="s">
        <v>27</v>
      </c>
      <c r="H6" s="39" t="str">
        <f t="shared" ref="H6:H35" si="0">IF(COUNTA(AK6)&gt;0,IF(COUNTA(L6:AK6)&lt;classé,"Non","Oui"),"Non")</f>
        <v>Non</v>
      </c>
      <c r="I6" s="115">
        <f t="shared" ref="I6:I35" si="1">SUM(L6:AK6)-SUM(AN6:BA6)+K6</f>
        <v>190</v>
      </c>
      <c r="J6" s="116"/>
      <c r="K6" s="149">
        <f t="shared" ref="K6:K35" si="2">COUNTIF(L$5:AK$5,$D6)*4</f>
        <v>8</v>
      </c>
      <c r="L6" s="118">
        <v>50</v>
      </c>
      <c r="M6" s="119">
        <v>50</v>
      </c>
      <c r="N6" s="120">
        <v>32</v>
      </c>
      <c r="O6" s="119">
        <v>50</v>
      </c>
      <c r="P6" s="120"/>
      <c r="Q6" s="121"/>
      <c r="R6" s="120"/>
      <c r="S6" s="119"/>
      <c r="T6" s="122"/>
      <c r="U6" s="121"/>
      <c r="V6" s="122"/>
      <c r="W6" s="119"/>
      <c r="X6" s="122"/>
      <c r="Y6" s="119"/>
      <c r="Z6" s="122"/>
      <c r="AA6" s="121"/>
      <c r="AB6" s="122"/>
      <c r="AC6" s="119"/>
      <c r="AD6" s="120"/>
      <c r="AE6" s="121"/>
      <c r="AF6" s="120"/>
      <c r="AG6" s="121"/>
      <c r="AH6" s="122"/>
      <c r="AI6" s="119"/>
      <c r="AJ6" s="121"/>
      <c r="AK6" s="123"/>
      <c r="AL6" s="4">
        <f t="shared" ref="AL6:AL35" si="3">MAX(L6:AK6)</f>
        <v>50</v>
      </c>
      <c r="AM6" s="5">
        <f t="shared" ref="AM6:AM24" si="4">COUNTA(L6:AK6)</f>
        <v>4</v>
      </c>
      <c r="AN6" s="94">
        <f t="shared" ref="AN6:BA15" si="5">IF($AM6&gt;Nbcourse+AN$3-1-$J6,LARGE($L6:$AK6,Nbcourse+AN$3-$J6),0)</f>
        <v>0</v>
      </c>
      <c r="AO6" s="4">
        <f t="shared" si="5"/>
        <v>0</v>
      </c>
      <c r="AP6" s="4">
        <f t="shared" si="5"/>
        <v>0</v>
      </c>
      <c r="AQ6" s="4">
        <f t="shared" si="5"/>
        <v>0</v>
      </c>
      <c r="AR6" s="4">
        <f t="shared" si="5"/>
        <v>0</v>
      </c>
      <c r="AS6" s="4">
        <f t="shared" si="5"/>
        <v>0</v>
      </c>
      <c r="AT6" s="4">
        <f t="shared" si="5"/>
        <v>0</v>
      </c>
      <c r="AU6" s="4">
        <f t="shared" si="5"/>
        <v>0</v>
      </c>
      <c r="AV6" s="4">
        <f t="shared" si="5"/>
        <v>0</v>
      </c>
      <c r="AW6" s="4">
        <f t="shared" si="5"/>
        <v>0</v>
      </c>
      <c r="AX6" s="4">
        <f t="shared" si="5"/>
        <v>0</v>
      </c>
      <c r="AY6" s="4">
        <f t="shared" si="5"/>
        <v>0</v>
      </c>
      <c r="AZ6" s="4">
        <f t="shared" si="5"/>
        <v>0</v>
      </c>
      <c r="BA6" s="95">
        <f t="shared" si="5"/>
        <v>0</v>
      </c>
      <c r="BB6" s="96"/>
      <c r="BC6" s="96"/>
    </row>
    <row r="7" spans="1:55" s="97" customFormat="1" ht="24.95" customHeight="1">
      <c r="A7" s="39">
        <f t="shared" ref="A7:A35" si="6">A6+1</f>
        <v>2</v>
      </c>
      <c r="B7" s="51"/>
      <c r="C7" s="52"/>
      <c r="D7" s="151" t="s">
        <v>172</v>
      </c>
      <c r="E7" s="57" t="s">
        <v>173</v>
      </c>
      <c r="F7" s="58"/>
      <c r="G7" s="151" t="s">
        <v>27</v>
      </c>
      <c r="H7" s="39" t="str">
        <f t="shared" si="0"/>
        <v>Non</v>
      </c>
      <c r="I7" s="14">
        <f t="shared" si="1"/>
        <v>138</v>
      </c>
      <c r="J7" s="117"/>
      <c r="K7" s="146">
        <f t="shared" si="2"/>
        <v>0</v>
      </c>
      <c r="L7" s="15">
        <v>40</v>
      </c>
      <c r="M7" s="16">
        <v>40</v>
      </c>
      <c r="N7" s="54">
        <v>26</v>
      </c>
      <c r="O7" s="16">
        <v>32</v>
      </c>
      <c r="P7" s="54"/>
      <c r="Q7" s="55"/>
      <c r="R7" s="59"/>
      <c r="S7" s="16"/>
      <c r="T7" s="59"/>
      <c r="U7" s="55"/>
      <c r="V7" s="59"/>
      <c r="W7" s="16"/>
      <c r="X7" s="59"/>
      <c r="Y7" s="16"/>
      <c r="Z7" s="59"/>
      <c r="AA7" s="55"/>
      <c r="AB7" s="59"/>
      <c r="AC7" s="16"/>
      <c r="AD7" s="54"/>
      <c r="AE7" s="55"/>
      <c r="AF7" s="54"/>
      <c r="AG7" s="55"/>
      <c r="AH7" s="59"/>
      <c r="AI7" s="16"/>
      <c r="AJ7" s="55"/>
      <c r="AK7" s="82"/>
      <c r="AL7" s="4">
        <f t="shared" si="3"/>
        <v>40</v>
      </c>
      <c r="AM7" s="5">
        <f t="shared" si="4"/>
        <v>4</v>
      </c>
      <c r="AN7" s="94">
        <f t="shared" si="5"/>
        <v>0</v>
      </c>
      <c r="AO7" s="4">
        <f t="shared" si="5"/>
        <v>0</v>
      </c>
      <c r="AP7" s="4">
        <f t="shared" si="5"/>
        <v>0</v>
      </c>
      <c r="AQ7" s="4">
        <f t="shared" si="5"/>
        <v>0</v>
      </c>
      <c r="AR7" s="4">
        <f t="shared" si="5"/>
        <v>0</v>
      </c>
      <c r="AS7" s="4">
        <f t="shared" si="5"/>
        <v>0</v>
      </c>
      <c r="AT7" s="4">
        <f t="shared" si="5"/>
        <v>0</v>
      </c>
      <c r="AU7" s="4">
        <f t="shared" si="5"/>
        <v>0</v>
      </c>
      <c r="AV7" s="4">
        <f t="shared" si="5"/>
        <v>0</v>
      </c>
      <c r="AW7" s="4">
        <f t="shared" si="5"/>
        <v>0</v>
      </c>
      <c r="AX7" s="4">
        <f t="shared" si="5"/>
        <v>0</v>
      </c>
      <c r="AY7" s="4">
        <f t="shared" si="5"/>
        <v>0</v>
      </c>
      <c r="AZ7" s="4">
        <f t="shared" si="5"/>
        <v>0</v>
      </c>
      <c r="BA7" s="95">
        <f t="shared" si="5"/>
        <v>0</v>
      </c>
      <c r="BB7" s="96"/>
      <c r="BC7" s="96"/>
    </row>
    <row r="8" spans="1:55" s="97" customFormat="1" ht="24.95" customHeight="1">
      <c r="A8" s="39">
        <f t="shared" si="6"/>
        <v>3</v>
      </c>
      <c r="B8" s="51"/>
      <c r="C8" s="56"/>
      <c r="D8" s="57" t="s">
        <v>254</v>
      </c>
      <c r="E8" s="57" t="s">
        <v>255</v>
      </c>
      <c r="F8" s="58"/>
      <c r="G8" s="8" t="s">
        <v>28</v>
      </c>
      <c r="H8" s="39" t="str">
        <f t="shared" si="0"/>
        <v>Non</v>
      </c>
      <c r="I8" s="14">
        <f t="shared" si="1"/>
        <v>80</v>
      </c>
      <c r="J8" s="117"/>
      <c r="K8" s="146">
        <f t="shared" si="2"/>
        <v>0</v>
      </c>
      <c r="L8" s="15"/>
      <c r="M8" s="16"/>
      <c r="N8" s="54">
        <v>40</v>
      </c>
      <c r="O8" s="16">
        <v>40</v>
      </c>
      <c r="P8" s="65"/>
      <c r="Q8" s="66"/>
      <c r="R8" s="59"/>
      <c r="S8" s="16"/>
      <c r="T8" s="59"/>
      <c r="U8" s="55"/>
      <c r="V8" s="59"/>
      <c r="W8" s="16"/>
      <c r="X8" s="59"/>
      <c r="Y8" s="16"/>
      <c r="Z8" s="59"/>
      <c r="AA8" s="55"/>
      <c r="AB8" s="59"/>
      <c r="AC8" s="16"/>
      <c r="AD8" s="54"/>
      <c r="AE8" s="55"/>
      <c r="AF8" s="59"/>
      <c r="AG8" s="16"/>
      <c r="AH8" s="59"/>
      <c r="AI8" s="16"/>
      <c r="AJ8" s="55"/>
      <c r="AK8" s="82"/>
      <c r="AL8" s="4">
        <f t="shared" si="3"/>
        <v>40</v>
      </c>
      <c r="AM8" s="5">
        <f t="shared" si="4"/>
        <v>2</v>
      </c>
      <c r="AN8" s="94">
        <f t="shared" si="5"/>
        <v>0</v>
      </c>
      <c r="AO8" s="4">
        <f t="shared" si="5"/>
        <v>0</v>
      </c>
      <c r="AP8" s="4">
        <f t="shared" si="5"/>
        <v>0</v>
      </c>
      <c r="AQ8" s="4">
        <f t="shared" si="5"/>
        <v>0</v>
      </c>
      <c r="AR8" s="4">
        <f t="shared" si="5"/>
        <v>0</v>
      </c>
      <c r="AS8" s="4">
        <f t="shared" si="5"/>
        <v>0</v>
      </c>
      <c r="AT8" s="4">
        <f t="shared" si="5"/>
        <v>0</v>
      </c>
      <c r="AU8" s="4">
        <f t="shared" si="5"/>
        <v>0</v>
      </c>
      <c r="AV8" s="4">
        <f t="shared" si="5"/>
        <v>0</v>
      </c>
      <c r="AW8" s="4">
        <f t="shared" si="5"/>
        <v>0</v>
      </c>
      <c r="AX8" s="4">
        <f t="shared" si="5"/>
        <v>0</v>
      </c>
      <c r="AY8" s="4">
        <f t="shared" si="5"/>
        <v>0</v>
      </c>
      <c r="AZ8" s="4">
        <f t="shared" si="5"/>
        <v>0</v>
      </c>
      <c r="BA8" s="95">
        <f t="shared" si="5"/>
        <v>0</v>
      </c>
      <c r="BB8" s="96"/>
      <c r="BC8" s="96"/>
    </row>
    <row r="9" spans="1:55" s="97" customFormat="1" ht="24.95" customHeight="1">
      <c r="A9" s="39">
        <f t="shared" si="6"/>
        <v>4</v>
      </c>
      <c r="B9" s="51"/>
      <c r="C9" s="52"/>
      <c r="D9" s="151" t="s">
        <v>177</v>
      </c>
      <c r="E9" s="57" t="s">
        <v>49</v>
      </c>
      <c r="F9" s="58"/>
      <c r="G9" s="151" t="s">
        <v>27</v>
      </c>
      <c r="H9" s="39" t="str">
        <f t="shared" si="0"/>
        <v>Non</v>
      </c>
      <c r="I9" s="14">
        <f t="shared" si="1"/>
        <v>71</v>
      </c>
      <c r="J9" s="117"/>
      <c r="K9" s="146">
        <f t="shared" si="2"/>
        <v>0</v>
      </c>
      <c r="L9" s="15">
        <v>26</v>
      </c>
      <c r="M9" s="16">
        <v>22</v>
      </c>
      <c r="N9" s="54">
        <v>12</v>
      </c>
      <c r="O9" s="16">
        <v>11</v>
      </c>
      <c r="P9" s="54"/>
      <c r="Q9" s="55"/>
      <c r="R9" s="59"/>
      <c r="S9" s="16"/>
      <c r="T9" s="59"/>
      <c r="U9" s="55"/>
      <c r="V9" s="59"/>
      <c r="W9" s="16"/>
      <c r="X9" s="59"/>
      <c r="Y9" s="16"/>
      <c r="Z9" s="59"/>
      <c r="AA9" s="55"/>
      <c r="AB9" s="59"/>
      <c r="AC9" s="16"/>
      <c r="AD9" s="54"/>
      <c r="AE9" s="55"/>
      <c r="AF9" s="59"/>
      <c r="AG9" s="16"/>
      <c r="AH9" s="59"/>
      <c r="AI9" s="16"/>
      <c r="AJ9" s="55"/>
      <c r="AK9" s="82"/>
      <c r="AL9" s="4">
        <f t="shared" si="3"/>
        <v>26</v>
      </c>
      <c r="AM9" s="5">
        <f t="shared" si="4"/>
        <v>4</v>
      </c>
      <c r="AN9" s="94">
        <f t="shared" si="5"/>
        <v>0</v>
      </c>
      <c r="AO9" s="4">
        <f t="shared" si="5"/>
        <v>0</v>
      </c>
      <c r="AP9" s="4">
        <f t="shared" si="5"/>
        <v>0</v>
      </c>
      <c r="AQ9" s="4">
        <f t="shared" si="5"/>
        <v>0</v>
      </c>
      <c r="AR9" s="4">
        <f t="shared" si="5"/>
        <v>0</v>
      </c>
      <c r="AS9" s="4">
        <f t="shared" si="5"/>
        <v>0</v>
      </c>
      <c r="AT9" s="4">
        <f t="shared" si="5"/>
        <v>0</v>
      </c>
      <c r="AU9" s="4">
        <f t="shared" si="5"/>
        <v>0</v>
      </c>
      <c r="AV9" s="4">
        <f t="shared" si="5"/>
        <v>0</v>
      </c>
      <c r="AW9" s="4">
        <f t="shared" si="5"/>
        <v>0</v>
      </c>
      <c r="AX9" s="4">
        <f t="shared" si="5"/>
        <v>0</v>
      </c>
      <c r="AY9" s="4">
        <f t="shared" si="5"/>
        <v>0</v>
      </c>
      <c r="AZ9" s="4">
        <f t="shared" si="5"/>
        <v>0</v>
      </c>
      <c r="BA9" s="95">
        <f t="shared" si="5"/>
        <v>0</v>
      </c>
      <c r="BB9" s="96"/>
      <c r="BC9" s="96"/>
    </row>
    <row r="10" spans="1:55" s="97" customFormat="1" ht="24.95" customHeight="1">
      <c r="A10" s="39">
        <f t="shared" si="6"/>
        <v>5</v>
      </c>
      <c r="B10" s="51"/>
      <c r="C10" s="52"/>
      <c r="D10" s="57" t="s">
        <v>251</v>
      </c>
      <c r="E10" s="8" t="s">
        <v>252</v>
      </c>
      <c r="F10" s="53"/>
      <c r="G10" s="8" t="s">
        <v>253</v>
      </c>
      <c r="H10" s="39" t="str">
        <f t="shared" si="0"/>
        <v>Non</v>
      </c>
      <c r="I10" s="14">
        <f t="shared" si="1"/>
        <v>63</v>
      </c>
      <c r="J10" s="117"/>
      <c r="K10" s="146">
        <f t="shared" si="2"/>
        <v>0</v>
      </c>
      <c r="L10" s="15"/>
      <c r="M10" s="16"/>
      <c r="N10" s="54">
        <v>50</v>
      </c>
      <c r="O10" s="16">
        <v>13</v>
      </c>
      <c r="P10" s="54"/>
      <c r="Q10" s="55"/>
      <c r="R10" s="59"/>
      <c r="S10" s="16"/>
      <c r="T10" s="59"/>
      <c r="U10" s="55"/>
      <c r="V10" s="59"/>
      <c r="W10" s="16"/>
      <c r="X10" s="59"/>
      <c r="Y10" s="16"/>
      <c r="Z10" s="59"/>
      <c r="AA10" s="55"/>
      <c r="AB10" s="59"/>
      <c r="AC10" s="16"/>
      <c r="AD10" s="54"/>
      <c r="AE10" s="55"/>
      <c r="AF10" s="59"/>
      <c r="AG10" s="16"/>
      <c r="AH10" s="59"/>
      <c r="AI10" s="16"/>
      <c r="AJ10" s="55"/>
      <c r="AK10" s="82"/>
      <c r="AL10" s="4">
        <f t="shared" si="3"/>
        <v>50</v>
      </c>
      <c r="AM10" s="5">
        <f t="shared" si="4"/>
        <v>2</v>
      </c>
      <c r="AN10" s="94">
        <f t="shared" si="5"/>
        <v>0</v>
      </c>
      <c r="AO10" s="4">
        <f t="shared" si="5"/>
        <v>0</v>
      </c>
      <c r="AP10" s="4">
        <f t="shared" si="5"/>
        <v>0</v>
      </c>
      <c r="AQ10" s="4">
        <f t="shared" si="5"/>
        <v>0</v>
      </c>
      <c r="AR10" s="4">
        <f t="shared" si="5"/>
        <v>0</v>
      </c>
      <c r="AS10" s="4">
        <f t="shared" si="5"/>
        <v>0</v>
      </c>
      <c r="AT10" s="4">
        <f t="shared" si="5"/>
        <v>0</v>
      </c>
      <c r="AU10" s="4">
        <f t="shared" si="5"/>
        <v>0</v>
      </c>
      <c r="AV10" s="4">
        <f t="shared" si="5"/>
        <v>0</v>
      </c>
      <c r="AW10" s="4">
        <f t="shared" si="5"/>
        <v>0</v>
      </c>
      <c r="AX10" s="4">
        <f t="shared" si="5"/>
        <v>0</v>
      </c>
      <c r="AY10" s="4">
        <f t="shared" si="5"/>
        <v>0</v>
      </c>
      <c r="AZ10" s="4">
        <f t="shared" si="5"/>
        <v>0</v>
      </c>
      <c r="BA10" s="95">
        <f t="shared" si="5"/>
        <v>0</v>
      </c>
      <c r="BB10" s="96"/>
      <c r="BC10" s="96"/>
    </row>
    <row r="11" spans="1:55" s="97" customFormat="1" ht="24.95" customHeight="1">
      <c r="A11" s="39">
        <f>A10+1</f>
        <v>6</v>
      </c>
      <c r="B11" s="51"/>
      <c r="C11" s="52"/>
      <c r="D11" s="57" t="s">
        <v>174</v>
      </c>
      <c r="E11" s="57" t="s">
        <v>129</v>
      </c>
      <c r="F11" s="58"/>
      <c r="G11" s="151" t="s">
        <v>39</v>
      </c>
      <c r="H11" s="39" t="str">
        <f t="shared" si="0"/>
        <v>Non</v>
      </c>
      <c r="I11" s="14">
        <f t="shared" si="1"/>
        <v>54</v>
      </c>
      <c r="J11" s="117"/>
      <c r="K11" s="146">
        <f t="shared" si="2"/>
        <v>0</v>
      </c>
      <c r="L11" s="15">
        <v>22</v>
      </c>
      <c r="M11" s="16">
        <v>32</v>
      </c>
      <c r="N11" s="54"/>
      <c r="O11" s="16"/>
      <c r="P11" s="54"/>
      <c r="Q11" s="55"/>
      <c r="R11" s="59"/>
      <c r="S11" s="16"/>
      <c r="T11" s="59"/>
      <c r="U11" s="55"/>
      <c r="V11" s="59"/>
      <c r="W11" s="16"/>
      <c r="X11" s="59"/>
      <c r="Y11" s="16"/>
      <c r="Z11" s="59"/>
      <c r="AA11" s="55"/>
      <c r="AB11" s="59"/>
      <c r="AC11" s="16"/>
      <c r="AD11" s="54"/>
      <c r="AE11" s="55"/>
      <c r="AF11" s="59"/>
      <c r="AG11" s="16"/>
      <c r="AH11" s="59"/>
      <c r="AI11" s="16"/>
      <c r="AJ11" s="55"/>
      <c r="AK11" s="82"/>
      <c r="AL11" s="4">
        <f t="shared" si="3"/>
        <v>32</v>
      </c>
      <c r="AM11" s="5">
        <f t="shared" si="4"/>
        <v>2</v>
      </c>
      <c r="AN11" s="94">
        <f t="shared" si="5"/>
        <v>0</v>
      </c>
      <c r="AO11" s="4">
        <f t="shared" si="5"/>
        <v>0</v>
      </c>
      <c r="AP11" s="4">
        <f t="shared" si="5"/>
        <v>0</v>
      </c>
      <c r="AQ11" s="4">
        <f t="shared" si="5"/>
        <v>0</v>
      </c>
      <c r="AR11" s="4">
        <f t="shared" si="5"/>
        <v>0</v>
      </c>
      <c r="AS11" s="4">
        <f t="shared" si="5"/>
        <v>0</v>
      </c>
      <c r="AT11" s="4">
        <f t="shared" si="5"/>
        <v>0</v>
      </c>
      <c r="AU11" s="4">
        <f t="shared" si="5"/>
        <v>0</v>
      </c>
      <c r="AV11" s="4">
        <f t="shared" si="5"/>
        <v>0</v>
      </c>
      <c r="AW11" s="4">
        <f t="shared" si="5"/>
        <v>0</v>
      </c>
      <c r="AX11" s="4">
        <f t="shared" si="5"/>
        <v>0</v>
      </c>
      <c r="AY11" s="4">
        <f t="shared" si="5"/>
        <v>0</v>
      </c>
      <c r="AZ11" s="4">
        <f t="shared" si="5"/>
        <v>0</v>
      </c>
      <c r="BA11" s="95">
        <f t="shared" si="5"/>
        <v>0</v>
      </c>
      <c r="BB11" s="96"/>
      <c r="BC11" s="96"/>
    </row>
    <row r="12" spans="1:55" s="97" customFormat="1" ht="24.75" customHeight="1">
      <c r="A12" s="39">
        <f t="shared" si="6"/>
        <v>7</v>
      </c>
      <c r="B12" s="51"/>
      <c r="C12" s="52"/>
      <c r="D12" s="151" t="s">
        <v>178</v>
      </c>
      <c r="E12" s="57" t="s">
        <v>113</v>
      </c>
      <c r="F12" s="58"/>
      <c r="G12" s="151" t="s">
        <v>176</v>
      </c>
      <c r="H12" s="39" t="str">
        <f t="shared" si="0"/>
        <v>Non</v>
      </c>
      <c r="I12" s="14">
        <f t="shared" si="1"/>
        <v>52</v>
      </c>
      <c r="J12" s="117"/>
      <c r="K12" s="146">
        <f t="shared" si="2"/>
        <v>0</v>
      </c>
      <c r="L12" s="15">
        <v>32</v>
      </c>
      <c r="M12" s="16">
        <v>20</v>
      </c>
      <c r="N12" s="54"/>
      <c r="O12" s="16"/>
      <c r="P12" s="54"/>
      <c r="Q12" s="55"/>
      <c r="R12" s="59"/>
      <c r="S12" s="16"/>
      <c r="T12" s="59"/>
      <c r="U12" s="55"/>
      <c r="V12" s="59"/>
      <c r="W12" s="16"/>
      <c r="X12" s="59"/>
      <c r="Y12" s="16"/>
      <c r="Z12" s="59"/>
      <c r="AA12" s="55"/>
      <c r="AB12" s="59"/>
      <c r="AC12" s="16"/>
      <c r="AD12" s="54"/>
      <c r="AE12" s="55"/>
      <c r="AF12" s="59"/>
      <c r="AG12" s="16"/>
      <c r="AH12" s="59"/>
      <c r="AI12" s="16"/>
      <c r="AJ12" s="55"/>
      <c r="AK12" s="82"/>
      <c r="AL12" s="4">
        <f t="shared" si="3"/>
        <v>32</v>
      </c>
      <c r="AM12" s="5">
        <f t="shared" si="4"/>
        <v>2</v>
      </c>
      <c r="AN12" s="94">
        <f t="shared" si="5"/>
        <v>0</v>
      </c>
      <c r="AO12" s="4">
        <f t="shared" si="5"/>
        <v>0</v>
      </c>
      <c r="AP12" s="4">
        <f t="shared" si="5"/>
        <v>0</v>
      </c>
      <c r="AQ12" s="4">
        <f t="shared" si="5"/>
        <v>0</v>
      </c>
      <c r="AR12" s="4">
        <f t="shared" si="5"/>
        <v>0</v>
      </c>
      <c r="AS12" s="4">
        <f t="shared" si="5"/>
        <v>0</v>
      </c>
      <c r="AT12" s="4">
        <f t="shared" si="5"/>
        <v>0</v>
      </c>
      <c r="AU12" s="4">
        <f t="shared" si="5"/>
        <v>0</v>
      </c>
      <c r="AV12" s="4">
        <f t="shared" si="5"/>
        <v>0</v>
      </c>
      <c r="AW12" s="4">
        <f t="shared" si="5"/>
        <v>0</v>
      </c>
      <c r="AX12" s="4">
        <f t="shared" si="5"/>
        <v>0</v>
      </c>
      <c r="AY12" s="4">
        <f t="shared" si="5"/>
        <v>0</v>
      </c>
      <c r="AZ12" s="4">
        <f t="shared" si="5"/>
        <v>0</v>
      </c>
      <c r="BA12" s="95">
        <f t="shared" si="5"/>
        <v>0</v>
      </c>
      <c r="BB12" s="96"/>
      <c r="BC12" s="96"/>
    </row>
    <row r="13" spans="1:55" s="97" customFormat="1" ht="24.95" customHeight="1">
      <c r="A13" s="39">
        <f t="shared" si="6"/>
        <v>8</v>
      </c>
      <c r="B13" s="51"/>
      <c r="C13" s="52"/>
      <c r="D13" s="57" t="s">
        <v>244</v>
      </c>
      <c r="E13" s="57" t="s">
        <v>257</v>
      </c>
      <c r="F13" s="58"/>
      <c r="G13" s="57" t="s">
        <v>189</v>
      </c>
      <c r="H13" s="39" t="str">
        <f t="shared" si="0"/>
        <v>Non</v>
      </c>
      <c r="I13" s="14">
        <f t="shared" si="1"/>
        <v>46</v>
      </c>
      <c r="J13" s="117"/>
      <c r="K13" s="146">
        <f t="shared" si="2"/>
        <v>0</v>
      </c>
      <c r="L13" s="15"/>
      <c r="M13" s="16"/>
      <c r="N13" s="54">
        <v>20</v>
      </c>
      <c r="O13" s="16">
        <v>26</v>
      </c>
      <c r="P13" s="54"/>
      <c r="Q13" s="55"/>
      <c r="R13" s="59"/>
      <c r="S13" s="16"/>
      <c r="T13" s="59"/>
      <c r="U13" s="55"/>
      <c r="V13" s="59"/>
      <c r="W13" s="16"/>
      <c r="X13" s="59"/>
      <c r="Y13" s="16"/>
      <c r="Z13" s="59"/>
      <c r="AA13" s="55"/>
      <c r="AB13" s="59"/>
      <c r="AC13" s="16"/>
      <c r="AD13" s="54"/>
      <c r="AE13" s="55"/>
      <c r="AF13" s="59"/>
      <c r="AG13" s="16"/>
      <c r="AH13" s="59"/>
      <c r="AI13" s="16"/>
      <c r="AJ13" s="55"/>
      <c r="AK13" s="82"/>
      <c r="AL13" s="4">
        <f t="shared" si="3"/>
        <v>26</v>
      </c>
      <c r="AM13" s="5">
        <f t="shared" si="4"/>
        <v>2</v>
      </c>
      <c r="AN13" s="94">
        <f t="shared" si="5"/>
        <v>0</v>
      </c>
      <c r="AO13" s="4">
        <f t="shared" si="5"/>
        <v>0</v>
      </c>
      <c r="AP13" s="4">
        <f t="shared" si="5"/>
        <v>0</v>
      </c>
      <c r="AQ13" s="4">
        <f t="shared" si="5"/>
        <v>0</v>
      </c>
      <c r="AR13" s="4">
        <f t="shared" si="5"/>
        <v>0</v>
      </c>
      <c r="AS13" s="4">
        <f t="shared" si="5"/>
        <v>0</v>
      </c>
      <c r="AT13" s="4">
        <f t="shared" si="5"/>
        <v>0</v>
      </c>
      <c r="AU13" s="4">
        <f t="shared" si="5"/>
        <v>0</v>
      </c>
      <c r="AV13" s="4">
        <f t="shared" si="5"/>
        <v>0</v>
      </c>
      <c r="AW13" s="4">
        <f t="shared" si="5"/>
        <v>0</v>
      </c>
      <c r="AX13" s="4">
        <f t="shared" si="5"/>
        <v>0</v>
      </c>
      <c r="AY13" s="4">
        <f t="shared" si="5"/>
        <v>0</v>
      </c>
      <c r="AZ13" s="4">
        <f t="shared" si="5"/>
        <v>0</v>
      </c>
      <c r="BA13" s="95">
        <f t="shared" si="5"/>
        <v>0</v>
      </c>
      <c r="BB13" s="96"/>
      <c r="BC13" s="96"/>
    </row>
    <row r="14" spans="1:55" s="97" customFormat="1" ht="24.95" customHeight="1">
      <c r="A14" s="39">
        <f t="shared" si="6"/>
        <v>9</v>
      </c>
      <c r="B14" s="51"/>
      <c r="C14" s="52"/>
      <c r="D14" s="57" t="s">
        <v>175</v>
      </c>
      <c r="E14" s="8" t="s">
        <v>47</v>
      </c>
      <c r="F14" s="53"/>
      <c r="G14" s="8" t="s">
        <v>176</v>
      </c>
      <c r="H14" s="39" t="str">
        <f t="shared" si="0"/>
        <v>Non</v>
      </c>
      <c r="I14" s="14">
        <f t="shared" si="1"/>
        <v>46</v>
      </c>
      <c r="J14" s="117"/>
      <c r="K14" s="146">
        <f t="shared" si="2"/>
        <v>0</v>
      </c>
      <c r="L14" s="15">
        <v>20</v>
      </c>
      <c r="M14" s="16">
        <v>26</v>
      </c>
      <c r="N14" s="54"/>
      <c r="O14" s="16"/>
      <c r="P14" s="54"/>
      <c r="Q14" s="55"/>
      <c r="R14" s="59"/>
      <c r="S14" s="16"/>
      <c r="T14" s="59"/>
      <c r="U14" s="55"/>
      <c r="V14" s="59"/>
      <c r="W14" s="16"/>
      <c r="X14" s="59"/>
      <c r="Y14" s="16"/>
      <c r="Z14" s="59"/>
      <c r="AA14" s="55"/>
      <c r="AB14" s="59"/>
      <c r="AC14" s="16"/>
      <c r="AD14" s="54"/>
      <c r="AE14" s="55"/>
      <c r="AF14" s="59"/>
      <c r="AG14" s="16"/>
      <c r="AH14" s="59"/>
      <c r="AI14" s="16"/>
      <c r="AJ14" s="55"/>
      <c r="AK14" s="82"/>
      <c r="AL14" s="4">
        <f t="shared" si="3"/>
        <v>26</v>
      </c>
      <c r="AM14" s="5">
        <f t="shared" si="4"/>
        <v>2</v>
      </c>
      <c r="AN14" s="94">
        <f t="shared" si="5"/>
        <v>0</v>
      </c>
      <c r="AO14" s="4">
        <f t="shared" si="5"/>
        <v>0</v>
      </c>
      <c r="AP14" s="4">
        <f t="shared" si="5"/>
        <v>0</v>
      </c>
      <c r="AQ14" s="4">
        <f t="shared" si="5"/>
        <v>0</v>
      </c>
      <c r="AR14" s="4">
        <f t="shared" si="5"/>
        <v>0</v>
      </c>
      <c r="AS14" s="4">
        <f t="shared" si="5"/>
        <v>0</v>
      </c>
      <c r="AT14" s="4">
        <f t="shared" si="5"/>
        <v>0</v>
      </c>
      <c r="AU14" s="4">
        <f t="shared" si="5"/>
        <v>0</v>
      </c>
      <c r="AV14" s="4">
        <f t="shared" si="5"/>
        <v>0</v>
      </c>
      <c r="AW14" s="4">
        <f t="shared" si="5"/>
        <v>0</v>
      </c>
      <c r="AX14" s="4">
        <f t="shared" si="5"/>
        <v>0</v>
      </c>
      <c r="AY14" s="4">
        <f t="shared" si="5"/>
        <v>0</v>
      </c>
      <c r="AZ14" s="4">
        <f t="shared" si="5"/>
        <v>0</v>
      </c>
      <c r="BA14" s="95">
        <f t="shared" si="5"/>
        <v>0</v>
      </c>
      <c r="BB14" s="96"/>
      <c r="BC14" s="96"/>
    </row>
    <row r="15" spans="1:55" s="97" customFormat="1" ht="24.95" customHeight="1">
      <c r="A15" s="39">
        <f t="shared" si="6"/>
        <v>10</v>
      </c>
      <c r="B15" s="51"/>
      <c r="C15" s="52"/>
      <c r="D15" s="57" t="s">
        <v>256</v>
      </c>
      <c r="E15" s="57" t="s">
        <v>213</v>
      </c>
      <c r="F15" s="58"/>
      <c r="G15" s="151" t="s">
        <v>184</v>
      </c>
      <c r="H15" s="39" t="str">
        <f t="shared" si="0"/>
        <v>Non</v>
      </c>
      <c r="I15" s="14">
        <f t="shared" si="1"/>
        <v>44</v>
      </c>
      <c r="J15" s="117"/>
      <c r="K15" s="146">
        <f t="shared" si="2"/>
        <v>0</v>
      </c>
      <c r="L15" s="15"/>
      <c r="M15" s="16"/>
      <c r="N15" s="54">
        <v>22</v>
      </c>
      <c r="O15" s="16">
        <v>22</v>
      </c>
      <c r="P15" s="54"/>
      <c r="Q15" s="55"/>
      <c r="R15" s="59"/>
      <c r="S15" s="16"/>
      <c r="T15" s="59"/>
      <c r="U15" s="55"/>
      <c r="V15" s="59"/>
      <c r="W15" s="16"/>
      <c r="X15" s="59"/>
      <c r="Y15" s="16"/>
      <c r="Z15" s="59"/>
      <c r="AA15" s="55"/>
      <c r="AB15" s="59"/>
      <c r="AC15" s="16"/>
      <c r="AD15" s="54"/>
      <c r="AE15" s="55"/>
      <c r="AF15" s="59"/>
      <c r="AG15" s="16"/>
      <c r="AH15" s="59"/>
      <c r="AI15" s="16"/>
      <c r="AJ15" s="55"/>
      <c r="AK15" s="82"/>
      <c r="AL15" s="4">
        <f t="shared" si="3"/>
        <v>22</v>
      </c>
      <c r="AM15" s="5">
        <f t="shared" si="4"/>
        <v>2</v>
      </c>
      <c r="AN15" s="94">
        <f t="shared" si="5"/>
        <v>0</v>
      </c>
      <c r="AO15" s="4">
        <f t="shared" si="5"/>
        <v>0</v>
      </c>
      <c r="AP15" s="4">
        <f t="shared" si="5"/>
        <v>0</v>
      </c>
      <c r="AQ15" s="4">
        <f t="shared" si="5"/>
        <v>0</v>
      </c>
      <c r="AR15" s="4">
        <f t="shared" si="5"/>
        <v>0</v>
      </c>
      <c r="AS15" s="4">
        <f t="shared" si="5"/>
        <v>0</v>
      </c>
      <c r="AT15" s="4">
        <f t="shared" si="5"/>
        <v>0</v>
      </c>
      <c r="AU15" s="4">
        <f t="shared" si="5"/>
        <v>0</v>
      </c>
      <c r="AV15" s="4">
        <f t="shared" si="5"/>
        <v>0</v>
      </c>
      <c r="AW15" s="4">
        <f t="shared" si="5"/>
        <v>0</v>
      </c>
      <c r="AX15" s="4">
        <f t="shared" si="5"/>
        <v>0</v>
      </c>
      <c r="AY15" s="4">
        <f t="shared" si="5"/>
        <v>0</v>
      </c>
      <c r="AZ15" s="4">
        <f t="shared" si="5"/>
        <v>0</v>
      </c>
      <c r="BA15" s="95">
        <f t="shared" si="5"/>
        <v>0</v>
      </c>
      <c r="BB15" s="96"/>
      <c r="BC15" s="96"/>
    </row>
    <row r="16" spans="1:55" s="97" customFormat="1" ht="24.95" customHeight="1">
      <c r="A16" s="62">
        <f t="shared" si="6"/>
        <v>11</v>
      </c>
      <c r="B16" s="61"/>
      <c r="C16" s="71"/>
      <c r="D16" s="57" t="s">
        <v>261</v>
      </c>
      <c r="E16" s="68" t="s">
        <v>262</v>
      </c>
      <c r="F16" s="155"/>
      <c r="G16" s="154" t="s">
        <v>48</v>
      </c>
      <c r="H16" s="39" t="str">
        <f t="shared" si="0"/>
        <v>Non</v>
      </c>
      <c r="I16" s="63">
        <f t="shared" si="1"/>
        <v>37</v>
      </c>
      <c r="J16" s="124"/>
      <c r="K16" s="146">
        <f t="shared" si="2"/>
        <v>0</v>
      </c>
      <c r="L16" s="70"/>
      <c r="M16" s="64"/>
      <c r="N16" s="65">
        <v>17</v>
      </c>
      <c r="O16" s="64">
        <v>20</v>
      </c>
      <c r="P16" s="65"/>
      <c r="Q16" s="66"/>
      <c r="R16" s="67"/>
      <c r="S16" s="64"/>
      <c r="T16" s="67"/>
      <c r="U16" s="66"/>
      <c r="V16" s="67"/>
      <c r="W16" s="64"/>
      <c r="X16" s="67"/>
      <c r="Y16" s="64"/>
      <c r="Z16" s="67"/>
      <c r="AA16" s="66"/>
      <c r="AB16" s="67"/>
      <c r="AC16" s="64"/>
      <c r="AD16" s="65"/>
      <c r="AE16" s="66"/>
      <c r="AF16" s="67"/>
      <c r="AG16" s="64"/>
      <c r="AH16" s="67"/>
      <c r="AI16" s="64"/>
      <c r="AJ16" s="66"/>
      <c r="AK16" s="83"/>
      <c r="AL16" s="4">
        <f t="shared" si="3"/>
        <v>20</v>
      </c>
      <c r="AM16" s="5">
        <f t="shared" si="4"/>
        <v>2</v>
      </c>
      <c r="AN16" s="94">
        <f t="shared" ref="AN16:BA33" si="7">IF($AM16&gt;Nbcourse+AN$3-1-$J16,LARGE($L16:$AK16,Nbcourse+AN$3-$J16),0)</f>
        <v>0</v>
      </c>
      <c r="AO16" s="4">
        <f t="shared" si="7"/>
        <v>0</v>
      </c>
      <c r="AP16" s="4">
        <f t="shared" si="7"/>
        <v>0</v>
      </c>
      <c r="AQ16" s="4">
        <f t="shared" si="7"/>
        <v>0</v>
      </c>
      <c r="AR16" s="4">
        <f t="shared" si="7"/>
        <v>0</v>
      </c>
      <c r="AS16" s="4">
        <f t="shared" si="7"/>
        <v>0</v>
      </c>
      <c r="AT16" s="4">
        <f t="shared" si="7"/>
        <v>0</v>
      </c>
      <c r="AU16" s="4">
        <f t="shared" si="7"/>
        <v>0</v>
      </c>
      <c r="AV16" s="4">
        <f t="shared" si="7"/>
        <v>0</v>
      </c>
      <c r="AW16" s="4">
        <f t="shared" si="7"/>
        <v>0</v>
      </c>
      <c r="AX16" s="4">
        <f t="shared" si="7"/>
        <v>0</v>
      </c>
      <c r="AY16" s="4">
        <f t="shared" si="7"/>
        <v>0</v>
      </c>
      <c r="AZ16" s="4">
        <f t="shared" si="7"/>
        <v>0</v>
      </c>
      <c r="BA16" s="95">
        <f t="shared" si="7"/>
        <v>0</v>
      </c>
      <c r="BB16" s="96"/>
      <c r="BC16" s="96"/>
    </row>
    <row r="17" spans="1:55" s="97" customFormat="1" ht="24.95" customHeight="1">
      <c r="A17" s="39">
        <f t="shared" si="6"/>
        <v>12</v>
      </c>
      <c r="B17" s="51"/>
      <c r="C17" s="52"/>
      <c r="D17" s="57" t="s">
        <v>258</v>
      </c>
      <c r="E17" s="57" t="s">
        <v>120</v>
      </c>
      <c r="F17" s="58"/>
      <c r="G17" s="151" t="s">
        <v>259</v>
      </c>
      <c r="H17" s="39" t="str">
        <f t="shared" si="0"/>
        <v>Non</v>
      </c>
      <c r="I17" s="14">
        <f t="shared" si="1"/>
        <v>35</v>
      </c>
      <c r="J17" s="117"/>
      <c r="K17" s="146">
        <f t="shared" si="2"/>
        <v>0</v>
      </c>
      <c r="L17" s="15"/>
      <c r="M17" s="16"/>
      <c r="N17" s="54">
        <v>19</v>
      </c>
      <c r="O17" s="16">
        <v>16</v>
      </c>
      <c r="P17" s="54"/>
      <c r="Q17" s="55"/>
      <c r="R17" s="59"/>
      <c r="S17" s="16"/>
      <c r="T17" s="59"/>
      <c r="U17" s="55"/>
      <c r="V17" s="59"/>
      <c r="W17" s="16"/>
      <c r="X17" s="59"/>
      <c r="Y17" s="16"/>
      <c r="Z17" s="59"/>
      <c r="AA17" s="55"/>
      <c r="AB17" s="59"/>
      <c r="AC17" s="16"/>
      <c r="AD17" s="54"/>
      <c r="AE17" s="55"/>
      <c r="AF17" s="59"/>
      <c r="AG17" s="16"/>
      <c r="AH17" s="59"/>
      <c r="AI17" s="16"/>
      <c r="AJ17" s="55"/>
      <c r="AK17" s="82"/>
      <c r="AL17" s="4">
        <f t="shared" si="3"/>
        <v>19</v>
      </c>
      <c r="AM17" s="5">
        <f t="shared" si="4"/>
        <v>2</v>
      </c>
      <c r="AN17" s="94">
        <f t="shared" si="7"/>
        <v>0</v>
      </c>
      <c r="AO17" s="4">
        <f t="shared" si="7"/>
        <v>0</v>
      </c>
      <c r="AP17" s="4">
        <f t="shared" si="7"/>
        <v>0</v>
      </c>
      <c r="AQ17" s="4">
        <f t="shared" si="7"/>
        <v>0</v>
      </c>
      <c r="AR17" s="4">
        <f t="shared" si="7"/>
        <v>0</v>
      </c>
      <c r="AS17" s="4">
        <f t="shared" si="7"/>
        <v>0</v>
      </c>
      <c r="AT17" s="4">
        <f t="shared" si="7"/>
        <v>0</v>
      </c>
      <c r="AU17" s="4">
        <f t="shared" si="7"/>
        <v>0</v>
      </c>
      <c r="AV17" s="4">
        <f t="shared" si="7"/>
        <v>0</v>
      </c>
      <c r="AW17" s="4">
        <f t="shared" si="7"/>
        <v>0</v>
      </c>
      <c r="AX17" s="4">
        <f t="shared" si="7"/>
        <v>0</v>
      </c>
      <c r="AY17" s="4">
        <f t="shared" si="7"/>
        <v>0</v>
      </c>
      <c r="AZ17" s="4">
        <f t="shared" si="7"/>
        <v>0</v>
      </c>
      <c r="BA17" s="95">
        <f t="shared" si="7"/>
        <v>0</v>
      </c>
      <c r="BB17" s="96"/>
      <c r="BC17" s="96"/>
    </row>
    <row r="18" spans="1:55" s="97" customFormat="1" ht="24.95" customHeight="1">
      <c r="A18" s="39">
        <f t="shared" si="6"/>
        <v>13</v>
      </c>
      <c r="B18" s="51"/>
      <c r="C18" s="56"/>
      <c r="D18" s="57" t="s">
        <v>260</v>
      </c>
      <c r="E18" s="57" t="s">
        <v>129</v>
      </c>
      <c r="F18" s="58"/>
      <c r="G18" s="151" t="s">
        <v>27</v>
      </c>
      <c r="H18" s="39" t="str">
        <f t="shared" si="0"/>
        <v>Non</v>
      </c>
      <c r="I18" s="14">
        <f t="shared" si="1"/>
        <v>35</v>
      </c>
      <c r="J18" s="117"/>
      <c r="K18" s="146">
        <f t="shared" si="2"/>
        <v>0</v>
      </c>
      <c r="L18" s="15"/>
      <c r="M18" s="16"/>
      <c r="N18" s="54">
        <v>18</v>
      </c>
      <c r="O18" s="16">
        <v>17</v>
      </c>
      <c r="P18" s="54"/>
      <c r="Q18" s="55"/>
      <c r="R18" s="59"/>
      <c r="S18" s="16"/>
      <c r="T18" s="59"/>
      <c r="U18" s="55"/>
      <c r="V18" s="59"/>
      <c r="W18" s="16"/>
      <c r="X18" s="59"/>
      <c r="Y18" s="16"/>
      <c r="Z18" s="59"/>
      <c r="AA18" s="55"/>
      <c r="AB18" s="59"/>
      <c r="AC18" s="16"/>
      <c r="AD18" s="54"/>
      <c r="AE18" s="55"/>
      <c r="AF18" s="59"/>
      <c r="AG18" s="16"/>
      <c r="AH18" s="59"/>
      <c r="AI18" s="16"/>
      <c r="AJ18" s="55"/>
      <c r="AK18" s="82"/>
      <c r="AL18" s="4">
        <f t="shared" si="3"/>
        <v>18</v>
      </c>
      <c r="AM18" s="5">
        <f t="shared" si="4"/>
        <v>2</v>
      </c>
      <c r="AN18" s="94">
        <f t="shared" si="7"/>
        <v>0</v>
      </c>
      <c r="AO18" s="4">
        <f t="shared" si="7"/>
        <v>0</v>
      </c>
      <c r="AP18" s="4">
        <f t="shared" si="7"/>
        <v>0</v>
      </c>
      <c r="AQ18" s="4">
        <f t="shared" si="7"/>
        <v>0</v>
      </c>
      <c r="AR18" s="4">
        <f t="shared" si="7"/>
        <v>0</v>
      </c>
      <c r="AS18" s="4">
        <f t="shared" si="7"/>
        <v>0</v>
      </c>
      <c r="AT18" s="4">
        <f t="shared" si="7"/>
        <v>0</v>
      </c>
      <c r="AU18" s="4">
        <f t="shared" si="7"/>
        <v>0</v>
      </c>
      <c r="AV18" s="4">
        <f t="shared" si="7"/>
        <v>0</v>
      </c>
      <c r="AW18" s="4">
        <f t="shared" si="7"/>
        <v>0</v>
      </c>
      <c r="AX18" s="4">
        <f t="shared" si="7"/>
        <v>0</v>
      </c>
      <c r="AY18" s="4">
        <f t="shared" si="7"/>
        <v>0</v>
      </c>
      <c r="AZ18" s="4">
        <f t="shared" si="7"/>
        <v>0</v>
      </c>
      <c r="BA18" s="95">
        <f t="shared" si="7"/>
        <v>0</v>
      </c>
      <c r="BB18" s="96"/>
      <c r="BC18" s="96"/>
    </row>
    <row r="19" spans="1:55" s="97" customFormat="1" ht="24.95" customHeight="1">
      <c r="A19" s="39">
        <f t="shared" si="6"/>
        <v>14</v>
      </c>
      <c r="B19" s="51"/>
      <c r="C19" s="56"/>
      <c r="D19" s="57" t="s">
        <v>271</v>
      </c>
      <c r="E19" s="57" t="s">
        <v>49</v>
      </c>
      <c r="F19" s="58"/>
      <c r="G19" s="57" t="s">
        <v>189</v>
      </c>
      <c r="H19" s="39" t="str">
        <f t="shared" si="0"/>
        <v>Non</v>
      </c>
      <c r="I19" s="14">
        <f t="shared" si="1"/>
        <v>30</v>
      </c>
      <c r="J19" s="117"/>
      <c r="K19" s="146">
        <f t="shared" si="2"/>
        <v>0</v>
      </c>
      <c r="L19" s="15"/>
      <c r="M19" s="16"/>
      <c r="N19" s="54">
        <v>11</v>
      </c>
      <c r="O19" s="16">
        <v>19</v>
      </c>
      <c r="P19" s="54"/>
      <c r="Q19" s="55"/>
      <c r="R19" s="59"/>
      <c r="S19" s="16"/>
      <c r="T19" s="59"/>
      <c r="U19" s="55"/>
      <c r="V19" s="59"/>
      <c r="W19" s="16"/>
      <c r="X19" s="59"/>
      <c r="Y19" s="16"/>
      <c r="Z19" s="59"/>
      <c r="AA19" s="55"/>
      <c r="AB19" s="59"/>
      <c r="AC19" s="16"/>
      <c r="AD19" s="54"/>
      <c r="AE19" s="55"/>
      <c r="AF19" s="59"/>
      <c r="AG19" s="16"/>
      <c r="AH19" s="59"/>
      <c r="AI19" s="16"/>
      <c r="AJ19" s="55"/>
      <c r="AK19" s="82"/>
      <c r="AL19" s="4">
        <f t="shared" si="3"/>
        <v>19</v>
      </c>
      <c r="AM19" s="5">
        <f t="shared" si="4"/>
        <v>2</v>
      </c>
      <c r="AN19" s="94">
        <f t="shared" si="7"/>
        <v>0</v>
      </c>
      <c r="AO19" s="4">
        <f t="shared" si="7"/>
        <v>0</v>
      </c>
      <c r="AP19" s="4">
        <f t="shared" si="7"/>
        <v>0</v>
      </c>
      <c r="AQ19" s="4">
        <f t="shared" si="7"/>
        <v>0</v>
      </c>
      <c r="AR19" s="4">
        <f t="shared" si="7"/>
        <v>0</v>
      </c>
      <c r="AS19" s="4">
        <f t="shared" si="7"/>
        <v>0</v>
      </c>
      <c r="AT19" s="4">
        <f t="shared" si="7"/>
        <v>0</v>
      </c>
      <c r="AU19" s="4">
        <f t="shared" si="7"/>
        <v>0</v>
      </c>
      <c r="AV19" s="4">
        <f t="shared" si="7"/>
        <v>0</v>
      </c>
      <c r="AW19" s="4">
        <f t="shared" si="7"/>
        <v>0</v>
      </c>
      <c r="AX19" s="4">
        <f t="shared" si="7"/>
        <v>0</v>
      </c>
      <c r="AY19" s="4">
        <f t="shared" si="7"/>
        <v>0</v>
      </c>
      <c r="AZ19" s="4">
        <f t="shared" si="7"/>
        <v>0</v>
      </c>
      <c r="BA19" s="95">
        <f t="shared" si="7"/>
        <v>0</v>
      </c>
      <c r="BB19" s="96"/>
      <c r="BC19" s="96"/>
    </row>
    <row r="20" spans="1:55" s="97" customFormat="1" ht="24.95" customHeight="1">
      <c r="A20" s="39">
        <f t="shared" si="6"/>
        <v>15</v>
      </c>
      <c r="B20" s="51"/>
      <c r="C20" s="56"/>
      <c r="D20" s="57" t="s">
        <v>263</v>
      </c>
      <c r="E20" s="57" t="s">
        <v>264</v>
      </c>
      <c r="F20" s="58"/>
      <c r="G20" s="57" t="s">
        <v>26</v>
      </c>
      <c r="H20" s="39" t="str">
        <f t="shared" si="0"/>
        <v>Non</v>
      </c>
      <c r="I20" s="14">
        <f t="shared" si="1"/>
        <v>30</v>
      </c>
      <c r="J20" s="117"/>
      <c r="K20" s="146">
        <f t="shared" si="2"/>
        <v>0</v>
      </c>
      <c r="L20" s="15"/>
      <c r="M20" s="16"/>
      <c r="N20" s="54">
        <v>16</v>
      </c>
      <c r="O20" s="16">
        <v>14</v>
      </c>
      <c r="P20" s="54"/>
      <c r="Q20" s="55"/>
      <c r="R20" s="59"/>
      <c r="S20" s="16"/>
      <c r="T20" s="59"/>
      <c r="U20" s="55"/>
      <c r="V20" s="59"/>
      <c r="W20" s="16"/>
      <c r="X20" s="59"/>
      <c r="Y20" s="16"/>
      <c r="Z20" s="59"/>
      <c r="AA20" s="55"/>
      <c r="AB20" s="59"/>
      <c r="AC20" s="16"/>
      <c r="AD20" s="54"/>
      <c r="AE20" s="55"/>
      <c r="AF20" s="59"/>
      <c r="AG20" s="16"/>
      <c r="AH20" s="59"/>
      <c r="AI20" s="16"/>
      <c r="AJ20" s="55"/>
      <c r="AK20" s="82"/>
      <c r="AL20" s="4">
        <f t="shared" si="3"/>
        <v>16</v>
      </c>
      <c r="AM20" s="5">
        <f t="shared" si="4"/>
        <v>2</v>
      </c>
      <c r="AN20" s="94">
        <f t="shared" si="7"/>
        <v>0</v>
      </c>
      <c r="AO20" s="4">
        <f t="shared" si="7"/>
        <v>0</v>
      </c>
      <c r="AP20" s="4">
        <f t="shared" si="7"/>
        <v>0</v>
      </c>
      <c r="AQ20" s="4">
        <f t="shared" si="7"/>
        <v>0</v>
      </c>
      <c r="AR20" s="4">
        <f t="shared" si="7"/>
        <v>0</v>
      </c>
      <c r="AS20" s="4">
        <f t="shared" si="7"/>
        <v>0</v>
      </c>
      <c r="AT20" s="4">
        <f t="shared" si="7"/>
        <v>0</v>
      </c>
      <c r="AU20" s="4">
        <f t="shared" si="7"/>
        <v>0</v>
      </c>
      <c r="AV20" s="4">
        <f t="shared" si="7"/>
        <v>0</v>
      </c>
      <c r="AW20" s="4">
        <f t="shared" si="7"/>
        <v>0</v>
      </c>
      <c r="AX20" s="4">
        <f t="shared" si="7"/>
        <v>0</v>
      </c>
      <c r="AY20" s="4">
        <f t="shared" si="7"/>
        <v>0</v>
      </c>
      <c r="AZ20" s="4">
        <f t="shared" si="7"/>
        <v>0</v>
      </c>
      <c r="BA20" s="95">
        <f t="shared" si="7"/>
        <v>0</v>
      </c>
      <c r="BB20" s="96"/>
      <c r="BC20" s="96"/>
    </row>
    <row r="21" spans="1:55" s="97" customFormat="1" ht="24.95" customHeight="1">
      <c r="A21" s="39">
        <f t="shared" si="6"/>
        <v>16</v>
      </c>
      <c r="B21" s="51"/>
      <c r="C21" s="56"/>
      <c r="D21" s="57" t="s">
        <v>272</v>
      </c>
      <c r="E21" s="57" t="s">
        <v>273</v>
      </c>
      <c r="F21" s="58"/>
      <c r="G21" s="57" t="s">
        <v>184</v>
      </c>
      <c r="H21" s="39" t="str">
        <f t="shared" si="0"/>
        <v>Non</v>
      </c>
      <c r="I21" s="14">
        <f t="shared" si="1"/>
        <v>28</v>
      </c>
      <c r="J21" s="117"/>
      <c r="K21" s="146">
        <f t="shared" si="2"/>
        <v>0</v>
      </c>
      <c r="L21" s="15"/>
      <c r="M21" s="16"/>
      <c r="N21" s="54">
        <v>10</v>
      </c>
      <c r="O21" s="16">
        <v>18</v>
      </c>
      <c r="P21" s="54"/>
      <c r="Q21" s="55"/>
      <c r="R21" s="59"/>
      <c r="S21" s="16"/>
      <c r="T21" s="59"/>
      <c r="U21" s="55"/>
      <c r="V21" s="59"/>
      <c r="W21" s="16"/>
      <c r="X21" s="59"/>
      <c r="Y21" s="16"/>
      <c r="Z21" s="59"/>
      <c r="AA21" s="55"/>
      <c r="AB21" s="59"/>
      <c r="AC21" s="16"/>
      <c r="AD21" s="54"/>
      <c r="AE21" s="55"/>
      <c r="AF21" s="59"/>
      <c r="AG21" s="16"/>
      <c r="AH21" s="59"/>
      <c r="AI21" s="16"/>
      <c r="AJ21" s="55"/>
      <c r="AK21" s="82"/>
      <c r="AL21" s="4">
        <f t="shared" si="3"/>
        <v>18</v>
      </c>
      <c r="AM21" s="5">
        <f t="shared" si="4"/>
        <v>2</v>
      </c>
      <c r="AN21" s="94">
        <f t="shared" si="7"/>
        <v>0</v>
      </c>
      <c r="AO21" s="4">
        <f t="shared" si="7"/>
        <v>0</v>
      </c>
      <c r="AP21" s="4">
        <f t="shared" si="7"/>
        <v>0</v>
      </c>
      <c r="AQ21" s="4">
        <f t="shared" si="7"/>
        <v>0</v>
      </c>
      <c r="AR21" s="4">
        <f t="shared" si="7"/>
        <v>0</v>
      </c>
      <c r="AS21" s="4">
        <f t="shared" si="7"/>
        <v>0</v>
      </c>
      <c r="AT21" s="4">
        <f t="shared" si="7"/>
        <v>0</v>
      </c>
      <c r="AU21" s="4">
        <f t="shared" si="7"/>
        <v>0</v>
      </c>
      <c r="AV21" s="4">
        <f t="shared" si="7"/>
        <v>0</v>
      </c>
      <c r="AW21" s="4">
        <f t="shared" si="7"/>
        <v>0</v>
      </c>
      <c r="AX21" s="4">
        <f t="shared" si="7"/>
        <v>0</v>
      </c>
      <c r="AY21" s="4">
        <f t="shared" si="7"/>
        <v>0</v>
      </c>
      <c r="AZ21" s="4">
        <f t="shared" si="7"/>
        <v>0</v>
      </c>
      <c r="BA21" s="95">
        <f t="shared" si="7"/>
        <v>0</v>
      </c>
      <c r="BB21" s="96"/>
      <c r="BC21" s="96"/>
    </row>
    <row r="22" spans="1:55" s="97" customFormat="1" ht="24.95" customHeight="1">
      <c r="A22" s="39">
        <f t="shared" si="6"/>
        <v>17</v>
      </c>
      <c r="B22" s="51"/>
      <c r="C22" s="56"/>
      <c r="D22" s="57" t="s">
        <v>270</v>
      </c>
      <c r="E22" s="57" t="s">
        <v>46</v>
      </c>
      <c r="F22" s="58"/>
      <c r="G22" s="57" t="s">
        <v>184</v>
      </c>
      <c r="H22" s="39" t="str">
        <f t="shared" si="0"/>
        <v>Non</v>
      </c>
      <c r="I22" s="14">
        <f t="shared" si="1"/>
        <v>28</v>
      </c>
      <c r="J22" s="117"/>
      <c r="K22" s="146">
        <f t="shared" si="2"/>
        <v>0</v>
      </c>
      <c r="L22" s="15"/>
      <c r="M22" s="16"/>
      <c r="N22" s="54">
        <v>13</v>
      </c>
      <c r="O22" s="16">
        <v>15</v>
      </c>
      <c r="P22" s="54"/>
      <c r="Q22" s="55"/>
      <c r="R22" s="59"/>
      <c r="S22" s="16"/>
      <c r="T22" s="59"/>
      <c r="U22" s="55"/>
      <c r="V22" s="59"/>
      <c r="W22" s="16"/>
      <c r="X22" s="59"/>
      <c r="Y22" s="16"/>
      <c r="Z22" s="59"/>
      <c r="AA22" s="55"/>
      <c r="AB22" s="59"/>
      <c r="AC22" s="16"/>
      <c r="AD22" s="54"/>
      <c r="AE22" s="55"/>
      <c r="AF22" s="59"/>
      <c r="AG22" s="16"/>
      <c r="AH22" s="59"/>
      <c r="AI22" s="16"/>
      <c r="AJ22" s="55"/>
      <c r="AK22" s="82"/>
      <c r="AL22" s="4">
        <f t="shared" si="3"/>
        <v>15</v>
      </c>
      <c r="AM22" s="5">
        <f t="shared" si="4"/>
        <v>2</v>
      </c>
      <c r="AN22" s="94">
        <f t="shared" si="7"/>
        <v>0</v>
      </c>
      <c r="AO22" s="4">
        <f t="shared" si="7"/>
        <v>0</v>
      </c>
      <c r="AP22" s="4">
        <f t="shared" si="7"/>
        <v>0</v>
      </c>
      <c r="AQ22" s="4">
        <f t="shared" si="7"/>
        <v>0</v>
      </c>
      <c r="AR22" s="4">
        <f t="shared" si="7"/>
        <v>0</v>
      </c>
      <c r="AS22" s="4">
        <f t="shared" si="7"/>
        <v>0</v>
      </c>
      <c r="AT22" s="4">
        <f t="shared" si="7"/>
        <v>0</v>
      </c>
      <c r="AU22" s="4">
        <f t="shared" si="7"/>
        <v>0</v>
      </c>
      <c r="AV22" s="4">
        <f t="shared" si="7"/>
        <v>0</v>
      </c>
      <c r="AW22" s="4">
        <f t="shared" si="7"/>
        <v>0</v>
      </c>
      <c r="AX22" s="4">
        <f t="shared" si="7"/>
        <v>0</v>
      </c>
      <c r="AY22" s="4">
        <f t="shared" si="7"/>
        <v>0</v>
      </c>
      <c r="AZ22" s="4">
        <f t="shared" si="7"/>
        <v>0</v>
      </c>
      <c r="BA22" s="95">
        <f t="shared" si="7"/>
        <v>0</v>
      </c>
      <c r="BB22" s="96"/>
      <c r="BC22" s="96"/>
    </row>
    <row r="23" spans="1:55" s="97" customFormat="1" ht="24.95" customHeight="1">
      <c r="A23" s="39">
        <f t="shared" si="6"/>
        <v>18</v>
      </c>
      <c r="B23" s="51"/>
      <c r="C23" s="56"/>
      <c r="D23" s="57" t="s">
        <v>265</v>
      </c>
      <c r="E23" s="57" t="s">
        <v>266</v>
      </c>
      <c r="F23" s="58"/>
      <c r="G23" s="57" t="s">
        <v>267</v>
      </c>
      <c r="H23" s="39" t="str">
        <f t="shared" si="0"/>
        <v>Non</v>
      </c>
      <c r="I23" s="14">
        <f t="shared" si="1"/>
        <v>27</v>
      </c>
      <c r="J23" s="117"/>
      <c r="K23" s="146">
        <f t="shared" si="2"/>
        <v>0</v>
      </c>
      <c r="L23" s="15"/>
      <c r="M23" s="16"/>
      <c r="N23" s="54">
        <v>15</v>
      </c>
      <c r="O23" s="16">
        <v>12</v>
      </c>
      <c r="P23" s="54"/>
      <c r="Q23" s="55"/>
      <c r="R23" s="59"/>
      <c r="S23" s="16"/>
      <c r="T23" s="59"/>
      <c r="U23" s="55"/>
      <c r="V23" s="59"/>
      <c r="W23" s="16"/>
      <c r="X23" s="59"/>
      <c r="Y23" s="16"/>
      <c r="Z23" s="59"/>
      <c r="AA23" s="55"/>
      <c r="AB23" s="59"/>
      <c r="AC23" s="16"/>
      <c r="AD23" s="54"/>
      <c r="AE23" s="55"/>
      <c r="AF23" s="59"/>
      <c r="AG23" s="16"/>
      <c r="AH23" s="59"/>
      <c r="AI23" s="16"/>
      <c r="AJ23" s="55"/>
      <c r="AK23" s="82"/>
      <c r="AL23" s="4">
        <f t="shared" si="3"/>
        <v>15</v>
      </c>
      <c r="AM23" s="5">
        <f t="shared" si="4"/>
        <v>2</v>
      </c>
      <c r="AN23" s="94">
        <f t="shared" si="7"/>
        <v>0</v>
      </c>
      <c r="AO23" s="4">
        <f t="shared" si="7"/>
        <v>0</v>
      </c>
      <c r="AP23" s="4">
        <f t="shared" si="7"/>
        <v>0</v>
      </c>
      <c r="AQ23" s="4">
        <f t="shared" si="7"/>
        <v>0</v>
      </c>
      <c r="AR23" s="4">
        <f t="shared" si="7"/>
        <v>0</v>
      </c>
      <c r="AS23" s="4">
        <f t="shared" si="7"/>
        <v>0</v>
      </c>
      <c r="AT23" s="4">
        <f t="shared" si="7"/>
        <v>0</v>
      </c>
      <c r="AU23" s="4">
        <f t="shared" si="7"/>
        <v>0</v>
      </c>
      <c r="AV23" s="4">
        <f t="shared" si="7"/>
        <v>0</v>
      </c>
      <c r="AW23" s="4">
        <f t="shared" si="7"/>
        <v>0</v>
      </c>
      <c r="AX23" s="4">
        <f t="shared" si="7"/>
        <v>0</v>
      </c>
      <c r="AY23" s="4">
        <f t="shared" si="7"/>
        <v>0</v>
      </c>
      <c r="AZ23" s="4">
        <f t="shared" si="7"/>
        <v>0</v>
      </c>
      <c r="BA23" s="95">
        <f t="shared" si="7"/>
        <v>0</v>
      </c>
      <c r="BB23" s="96"/>
      <c r="BC23" s="96"/>
    </row>
    <row r="24" spans="1:55" s="97" customFormat="1" ht="24.95" customHeight="1">
      <c r="A24" s="39">
        <f t="shared" si="6"/>
        <v>19</v>
      </c>
      <c r="B24" s="51"/>
      <c r="C24" s="52"/>
      <c r="D24" s="57" t="s">
        <v>268</v>
      </c>
      <c r="E24" s="57" t="s">
        <v>269</v>
      </c>
      <c r="F24" s="58"/>
      <c r="G24" s="57" t="s">
        <v>27</v>
      </c>
      <c r="H24" s="39" t="str">
        <f t="shared" si="0"/>
        <v>Non</v>
      </c>
      <c r="I24" s="14">
        <f t="shared" si="1"/>
        <v>24</v>
      </c>
      <c r="J24" s="117"/>
      <c r="K24" s="146">
        <f t="shared" si="2"/>
        <v>0</v>
      </c>
      <c r="L24" s="15"/>
      <c r="M24" s="16"/>
      <c r="N24" s="54">
        <v>14</v>
      </c>
      <c r="O24" s="16">
        <v>10</v>
      </c>
      <c r="P24" s="54"/>
      <c r="Q24" s="55"/>
      <c r="R24" s="59"/>
      <c r="S24" s="16"/>
      <c r="T24" s="59"/>
      <c r="U24" s="55"/>
      <c r="V24" s="59"/>
      <c r="W24" s="16"/>
      <c r="X24" s="59"/>
      <c r="Y24" s="16"/>
      <c r="Z24" s="59"/>
      <c r="AA24" s="55"/>
      <c r="AB24" s="59"/>
      <c r="AC24" s="16"/>
      <c r="AD24" s="54"/>
      <c r="AE24" s="55"/>
      <c r="AF24" s="59"/>
      <c r="AG24" s="16"/>
      <c r="AH24" s="59"/>
      <c r="AI24" s="16"/>
      <c r="AJ24" s="55"/>
      <c r="AK24" s="82"/>
      <c r="AL24" s="4">
        <f t="shared" si="3"/>
        <v>14</v>
      </c>
      <c r="AM24" s="5">
        <f t="shared" si="4"/>
        <v>2</v>
      </c>
      <c r="AN24" s="94">
        <f t="shared" si="7"/>
        <v>0</v>
      </c>
      <c r="AO24" s="4">
        <f t="shared" si="7"/>
        <v>0</v>
      </c>
      <c r="AP24" s="4">
        <f t="shared" si="7"/>
        <v>0</v>
      </c>
      <c r="AQ24" s="4">
        <f t="shared" si="7"/>
        <v>0</v>
      </c>
      <c r="AR24" s="4">
        <f t="shared" si="7"/>
        <v>0</v>
      </c>
      <c r="AS24" s="4">
        <f t="shared" si="7"/>
        <v>0</v>
      </c>
      <c r="AT24" s="4">
        <f t="shared" si="7"/>
        <v>0</v>
      </c>
      <c r="AU24" s="4">
        <f t="shared" si="7"/>
        <v>0</v>
      </c>
      <c r="AV24" s="4">
        <f t="shared" si="7"/>
        <v>0</v>
      </c>
      <c r="AW24" s="4">
        <f t="shared" si="7"/>
        <v>0</v>
      </c>
      <c r="AX24" s="4">
        <f t="shared" si="7"/>
        <v>0</v>
      </c>
      <c r="AY24" s="4">
        <f t="shared" si="7"/>
        <v>0</v>
      </c>
      <c r="AZ24" s="4">
        <f t="shared" si="7"/>
        <v>0</v>
      </c>
      <c r="BA24" s="95">
        <f t="shared" si="7"/>
        <v>0</v>
      </c>
      <c r="BB24" s="96"/>
      <c r="BC24" s="96"/>
    </row>
    <row r="25" spans="1:55" s="97" customFormat="1" ht="24.95" customHeight="1">
      <c r="A25" s="39">
        <f t="shared" si="6"/>
        <v>20</v>
      </c>
      <c r="B25" s="51"/>
      <c r="C25" s="56"/>
      <c r="D25" s="57"/>
      <c r="E25" s="57"/>
      <c r="F25" s="58"/>
      <c r="G25" s="57"/>
      <c r="H25" s="39" t="str">
        <f t="shared" si="0"/>
        <v>Non</v>
      </c>
      <c r="I25" s="14">
        <f t="shared" si="1"/>
        <v>0</v>
      </c>
      <c r="J25" s="117"/>
      <c r="K25" s="146">
        <f t="shared" si="2"/>
        <v>0</v>
      </c>
      <c r="L25" s="15"/>
      <c r="M25" s="16"/>
      <c r="N25" s="54"/>
      <c r="O25" s="16"/>
      <c r="P25" s="54"/>
      <c r="Q25" s="55"/>
      <c r="R25" s="59"/>
      <c r="S25" s="16"/>
      <c r="T25" s="59"/>
      <c r="U25" s="55"/>
      <c r="V25" s="59"/>
      <c r="W25" s="16"/>
      <c r="X25" s="59"/>
      <c r="Y25" s="16"/>
      <c r="Z25" s="59"/>
      <c r="AA25" s="55"/>
      <c r="AB25" s="59"/>
      <c r="AC25" s="16"/>
      <c r="AD25" s="54"/>
      <c r="AE25" s="55"/>
      <c r="AF25" s="59"/>
      <c r="AG25" s="16"/>
      <c r="AH25" s="59"/>
      <c r="AI25" s="16"/>
      <c r="AJ25" s="55"/>
      <c r="AK25" s="82"/>
      <c r="AL25" s="4">
        <f t="shared" si="3"/>
        <v>0</v>
      </c>
      <c r="AM25" s="5">
        <f t="shared" ref="AM25:AM35" si="8">COUNTA(L25:AK25)</f>
        <v>0</v>
      </c>
      <c r="AN25" s="94">
        <f t="shared" si="7"/>
        <v>0</v>
      </c>
      <c r="AO25" s="4">
        <f t="shared" si="7"/>
        <v>0</v>
      </c>
      <c r="AP25" s="4">
        <f t="shared" si="7"/>
        <v>0</v>
      </c>
      <c r="AQ25" s="4">
        <f t="shared" si="7"/>
        <v>0</v>
      </c>
      <c r="AR25" s="4">
        <f t="shared" si="7"/>
        <v>0</v>
      </c>
      <c r="AS25" s="4">
        <f t="shared" si="7"/>
        <v>0</v>
      </c>
      <c r="AT25" s="4">
        <f t="shared" si="7"/>
        <v>0</v>
      </c>
      <c r="AU25" s="4">
        <f t="shared" si="7"/>
        <v>0</v>
      </c>
      <c r="AV25" s="4">
        <f t="shared" si="7"/>
        <v>0</v>
      </c>
      <c r="AW25" s="4">
        <f t="shared" si="7"/>
        <v>0</v>
      </c>
      <c r="AX25" s="4">
        <f t="shared" si="7"/>
        <v>0</v>
      </c>
      <c r="AY25" s="4">
        <f t="shared" si="7"/>
        <v>0</v>
      </c>
      <c r="AZ25" s="4">
        <f t="shared" si="7"/>
        <v>0</v>
      </c>
      <c r="BA25" s="95">
        <f t="shared" si="7"/>
        <v>0</v>
      </c>
      <c r="BB25" s="96"/>
      <c r="BC25" s="96"/>
    </row>
    <row r="26" spans="1:55" s="97" customFormat="1" ht="24.95" customHeight="1">
      <c r="A26" s="39">
        <f t="shared" si="6"/>
        <v>21</v>
      </c>
      <c r="B26" s="51"/>
      <c r="C26" s="56"/>
      <c r="D26" s="57"/>
      <c r="E26" s="57"/>
      <c r="F26" s="58"/>
      <c r="G26" s="57"/>
      <c r="H26" s="39" t="str">
        <f t="shared" si="0"/>
        <v>Non</v>
      </c>
      <c r="I26" s="14">
        <f t="shared" si="1"/>
        <v>0</v>
      </c>
      <c r="J26" s="117"/>
      <c r="K26" s="146">
        <f t="shared" si="2"/>
        <v>0</v>
      </c>
      <c r="L26" s="15"/>
      <c r="M26" s="16"/>
      <c r="N26" s="54"/>
      <c r="O26" s="16"/>
      <c r="P26" s="54"/>
      <c r="Q26" s="55"/>
      <c r="R26" s="59"/>
      <c r="S26" s="16"/>
      <c r="T26" s="59"/>
      <c r="U26" s="55"/>
      <c r="V26" s="59"/>
      <c r="W26" s="16"/>
      <c r="X26" s="59"/>
      <c r="Y26" s="16"/>
      <c r="Z26" s="59"/>
      <c r="AA26" s="55"/>
      <c r="AB26" s="59"/>
      <c r="AC26" s="16"/>
      <c r="AD26" s="54"/>
      <c r="AE26" s="55"/>
      <c r="AF26" s="59"/>
      <c r="AG26" s="16"/>
      <c r="AH26" s="59"/>
      <c r="AI26" s="16"/>
      <c r="AJ26" s="55"/>
      <c r="AK26" s="82"/>
      <c r="AL26" s="4">
        <f t="shared" si="3"/>
        <v>0</v>
      </c>
      <c r="AM26" s="5">
        <f t="shared" si="8"/>
        <v>0</v>
      </c>
      <c r="AN26" s="94">
        <f t="shared" si="7"/>
        <v>0</v>
      </c>
      <c r="AO26" s="4">
        <f t="shared" si="7"/>
        <v>0</v>
      </c>
      <c r="AP26" s="4">
        <f t="shared" si="7"/>
        <v>0</v>
      </c>
      <c r="AQ26" s="4">
        <f t="shared" si="7"/>
        <v>0</v>
      </c>
      <c r="AR26" s="4">
        <f t="shared" si="7"/>
        <v>0</v>
      </c>
      <c r="AS26" s="4">
        <f t="shared" si="7"/>
        <v>0</v>
      </c>
      <c r="AT26" s="4">
        <f t="shared" si="7"/>
        <v>0</v>
      </c>
      <c r="AU26" s="4">
        <f t="shared" si="7"/>
        <v>0</v>
      </c>
      <c r="AV26" s="4">
        <f t="shared" si="7"/>
        <v>0</v>
      </c>
      <c r="AW26" s="4">
        <f t="shared" si="7"/>
        <v>0</v>
      </c>
      <c r="AX26" s="4">
        <f t="shared" si="7"/>
        <v>0</v>
      </c>
      <c r="AY26" s="4">
        <f t="shared" si="7"/>
        <v>0</v>
      </c>
      <c r="AZ26" s="4">
        <f t="shared" si="7"/>
        <v>0</v>
      </c>
      <c r="BA26" s="95">
        <f t="shared" si="7"/>
        <v>0</v>
      </c>
      <c r="BB26" s="96"/>
      <c r="BC26" s="96"/>
    </row>
    <row r="27" spans="1:55" s="97" customFormat="1" ht="24.95" customHeight="1">
      <c r="A27" s="39">
        <f t="shared" si="6"/>
        <v>22</v>
      </c>
      <c r="B27" s="51"/>
      <c r="C27" s="56"/>
      <c r="D27" s="57"/>
      <c r="E27" s="57"/>
      <c r="F27" s="58"/>
      <c r="G27" s="57"/>
      <c r="H27" s="39" t="str">
        <f t="shared" si="0"/>
        <v>Non</v>
      </c>
      <c r="I27" s="14">
        <f t="shared" si="1"/>
        <v>0</v>
      </c>
      <c r="J27" s="117"/>
      <c r="K27" s="146">
        <f t="shared" si="2"/>
        <v>0</v>
      </c>
      <c r="L27" s="15"/>
      <c r="M27" s="16"/>
      <c r="N27" s="54"/>
      <c r="O27" s="16"/>
      <c r="P27" s="54"/>
      <c r="Q27" s="55"/>
      <c r="R27" s="59"/>
      <c r="S27" s="16"/>
      <c r="T27" s="59"/>
      <c r="U27" s="55"/>
      <c r="V27" s="59"/>
      <c r="W27" s="16"/>
      <c r="X27" s="59"/>
      <c r="Y27" s="16"/>
      <c r="Z27" s="59"/>
      <c r="AA27" s="55"/>
      <c r="AB27" s="59"/>
      <c r="AC27" s="16"/>
      <c r="AD27" s="54"/>
      <c r="AE27" s="55"/>
      <c r="AF27" s="59"/>
      <c r="AG27" s="16"/>
      <c r="AH27" s="59"/>
      <c r="AI27" s="16"/>
      <c r="AJ27" s="55"/>
      <c r="AK27" s="82"/>
      <c r="AL27" s="4">
        <f t="shared" si="3"/>
        <v>0</v>
      </c>
      <c r="AM27" s="5">
        <f t="shared" si="8"/>
        <v>0</v>
      </c>
      <c r="AN27" s="94">
        <f t="shared" si="7"/>
        <v>0</v>
      </c>
      <c r="AO27" s="4">
        <f t="shared" si="7"/>
        <v>0</v>
      </c>
      <c r="AP27" s="4">
        <f t="shared" si="7"/>
        <v>0</v>
      </c>
      <c r="AQ27" s="4">
        <f t="shared" si="7"/>
        <v>0</v>
      </c>
      <c r="AR27" s="4">
        <f t="shared" si="7"/>
        <v>0</v>
      </c>
      <c r="AS27" s="4">
        <f t="shared" si="7"/>
        <v>0</v>
      </c>
      <c r="AT27" s="4">
        <f t="shared" si="7"/>
        <v>0</v>
      </c>
      <c r="AU27" s="4">
        <f t="shared" si="7"/>
        <v>0</v>
      </c>
      <c r="AV27" s="4">
        <f t="shared" si="7"/>
        <v>0</v>
      </c>
      <c r="AW27" s="4">
        <f t="shared" si="7"/>
        <v>0</v>
      </c>
      <c r="AX27" s="4">
        <f t="shared" si="7"/>
        <v>0</v>
      </c>
      <c r="AY27" s="4">
        <f t="shared" si="7"/>
        <v>0</v>
      </c>
      <c r="AZ27" s="4">
        <f t="shared" si="7"/>
        <v>0</v>
      </c>
      <c r="BA27" s="95">
        <f t="shared" si="7"/>
        <v>0</v>
      </c>
      <c r="BB27" s="96"/>
      <c r="BC27" s="96"/>
    </row>
    <row r="28" spans="1:55" s="97" customFormat="1" ht="24.95" customHeight="1">
      <c r="A28" s="39">
        <f t="shared" si="6"/>
        <v>23</v>
      </c>
      <c r="B28" s="51"/>
      <c r="C28" s="56"/>
      <c r="D28" s="57"/>
      <c r="E28" s="57"/>
      <c r="F28" s="58"/>
      <c r="G28" s="57"/>
      <c r="H28" s="39" t="str">
        <f t="shared" si="0"/>
        <v>Non</v>
      </c>
      <c r="I28" s="14">
        <f t="shared" si="1"/>
        <v>0</v>
      </c>
      <c r="J28" s="117"/>
      <c r="K28" s="146">
        <f t="shared" si="2"/>
        <v>0</v>
      </c>
      <c r="L28" s="15"/>
      <c r="M28" s="16"/>
      <c r="N28" s="54"/>
      <c r="O28" s="16"/>
      <c r="P28" s="54"/>
      <c r="Q28" s="55"/>
      <c r="R28" s="59"/>
      <c r="S28" s="16"/>
      <c r="T28" s="59"/>
      <c r="U28" s="55"/>
      <c r="V28" s="59"/>
      <c r="W28" s="16"/>
      <c r="X28" s="59"/>
      <c r="Y28" s="16"/>
      <c r="Z28" s="59"/>
      <c r="AA28" s="55"/>
      <c r="AB28" s="59"/>
      <c r="AC28" s="16"/>
      <c r="AD28" s="54"/>
      <c r="AE28" s="55"/>
      <c r="AF28" s="59"/>
      <c r="AG28" s="16"/>
      <c r="AH28" s="59"/>
      <c r="AI28" s="16"/>
      <c r="AJ28" s="55"/>
      <c r="AK28" s="82"/>
      <c r="AL28" s="4">
        <f t="shared" si="3"/>
        <v>0</v>
      </c>
      <c r="AM28" s="5">
        <f t="shared" si="8"/>
        <v>0</v>
      </c>
      <c r="AN28" s="94">
        <f t="shared" si="7"/>
        <v>0</v>
      </c>
      <c r="AO28" s="4">
        <f t="shared" si="7"/>
        <v>0</v>
      </c>
      <c r="AP28" s="4">
        <f t="shared" si="7"/>
        <v>0</v>
      </c>
      <c r="AQ28" s="4">
        <f t="shared" si="7"/>
        <v>0</v>
      </c>
      <c r="AR28" s="4">
        <f t="shared" si="7"/>
        <v>0</v>
      </c>
      <c r="AS28" s="4">
        <f t="shared" si="7"/>
        <v>0</v>
      </c>
      <c r="AT28" s="4">
        <f t="shared" si="7"/>
        <v>0</v>
      </c>
      <c r="AU28" s="4">
        <f t="shared" si="7"/>
        <v>0</v>
      </c>
      <c r="AV28" s="4">
        <f t="shared" si="7"/>
        <v>0</v>
      </c>
      <c r="AW28" s="4">
        <f t="shared" si="7"/>
        <v>0</v>
      </c>
      <c r="AX28" s="4">
        <f t="shared" si="7"/>
        <v>0</v>
      </c>
      <c r="AY28" s="4">
        <f t="shared" si="7"/>
        <v>0</v>
      </c>
      <c r="AZ28" s="4">
        <f t="shared" si="7"/>
        <v>0</v>
      </c>
      <c r="BA28" s="95">
        <f t="shared" si="7"/>
        <v>0</v>
      </c>
      <c r="BB28" s="96"/>
      <c r="BC28" s="96"/>
    </row>
    <row r="29" spans="1:55" s="97" customFormat="1" ht="24.95" customHeight="1">
      <c r="A29" s="39">
        <f t="shared" si="6"/>
        <v>24</v>
      </c>
      <c r="B29" s="51"/>
      <c r="C29" s="56"/>
      <c r="D29" s="57"/>
      <c r="E29" s="57"/>
      <c r="F29" s="58"/>
      <c r="G29" s="57"/>
      <c r="H29" s="39" t="str">
        <f t="shared" si="0"/>
        <v>Non</v>
      </c>
      <c r="I29" s="14">
        <f t="shared" si="1"/>
        <v>0</v>
      </c>
      <c r="J29" s="117"/>
      <c r="K29" s="146">
        <f t="shared" si="2"/>
        <v>0</v>
      </c>
      <c r="L29" s="15"/>
      <c r="M29" s="16"/>
      <c r="N29" s="54"/>
      <c r="O29" s="16"/>
      <c r="P29" s="54"/>
      <c r="Q29" s="55"/>
      <c r="R29" s="59"/>
      <c r="S29" s="16"/>
      <c r="T29" s="59"/>
      <c r="U29" s="55"/>
      <c r="V29" s="59"/>
      <c r="W29" s="16"/>
      <c r="X29" s="59"/>
      <c r="Y29" s="16"/>
      <c r="Z29" s="59"/>
      <c r="AA29" s="55"/>
      <c r="AB29" s="59"/>
      <c r="AC29" s="16"/>
      <c r="AD29" s="54"/>
      <c r="AE29" s="55"/>
      <c r="AF29" s="59"/>
      <c r="AG29" s="16"/>
      <c r="AH29" s="59"/>
      <c r="AI29" s="16"/>
      <c r="AJ29" s="55"/>
      <c r="AK29" s="82"/>
      <c r="AL29" s="4">
        <f t="shared" si="3"/>
        <v>0</v>
      </c>
      <c r="AM29" s="5">
        <f t="shared" si="8"/>
        <v>0</v>
      </c>
      <c r="AN29" s="94">
        <f t="shared" si="7"/>
        <v>0</v>
      </c>
      <c r="AO29" s="4">
        <f t="shared" si="7"/>
        <v>0</v>
      </c>
      <c r="AP29" s="4">
        <f t="shared" si="7"/>
        <v>0</v>
      </c>
      <c r="AQ29" s="4">
        <f t="shared" si="7"/>
        <v>0</v>
      </c>
      <c r="AR29" s="4">
        <f t="shared" si="7"/>
        <v>0</v>
      </c>
      <c r="AS29" s="4">
        <f t="shared" si="7"/>
        <v>0</v>
      </c>
      <c r="AT29" s="4">
        <f t="shared" si="7"/>
        <v>0</v>
      </c>
      <c r="AU29" s="4">
        <f t="shared" si="7"/>
        <v>0</v>
      </c>
      <c r="AV29" s="4">
        <f t="shared" si="7"/>
        <v>0</v>
      </c>
      <c r="AW29" s="4">
        <f t="shared" si="7"/>
        <v>0</v>
      </c>
      <c r="AX29" s="4">
        <f t="shared" si="7"/>
        <v>0</v>
      </c>
      <c r="AY29" s="4">
        <f t="shared" si="7"/>
        <v>0</v>
      </c>
      <c r="AZ29" s="4">
        <f t="shared" si="7"/>
        <v>0</v>
      </c>
      <c r="BA29" s="95">
        <f t="shared" si="7"/>
        <v>0</v>
      </c>
      <c r="BB29" s="96"/>
      <c r="BC29" s="96"/>
    </row>
    <row r="30" spans="1:55" s="97" customFormat="1" ht="24.95" customHeight="1">
      <c r="A30" s="39">
        <f t="shared" si="6"/>
        <v>25</v>
      </c>
      <c r="B30" s="51"/>
      <c r="C30" s="56"/>
      <c r="D30" s="57"/>
      <c r="E30" s="57"/>
      <c r="F30" s="58"/>
      <c r="G30" s="57"/>
      <c r="H30" s="39" t="str">
        <f t="shared" si="0"/>
        <v>Non</v>
      </c>
      <c r="I30" s="14">
        <f t="shared" si="1"/>
        <v>0</v>
      </c>
      <c r="J30" s="117"/>
      <c r="K30" s="146">
        <f t="shared" si="2"/>
        <v>0</v>
      </c>
      <c r="L30" s="15"/>
      <c r="M30" s="16"/>
      <c r="N30" s="54"/>
      <c r="O30" s="16"/>
      <c r="P30" s="54"/>
      <c r="Q30" s="55"/>
      <c r="R30" s="59"/>
      <c r="S30" s="16"/>
      <c r="T30" s="59"/>
      <c r="U30" s="55"/>
      <c r="V30" s="59"/>
      <c r="W30" s="16"/>
      <c r="X30" s="59"/>
      <c r="Y30" s="16"/>
      <c r="Z30" s="59"/>
      <c r="AA30" s="55"/>
      <c r="AB30" s="59"/>
      <c r="AC30" s="16"/>
      <c r="AD30" s="54"/>
      <c r="AE30" s="55"/>
      <c r="AF30" s="59"/>
      <c r="AG30" s="16"/>
      <c r="AH30" s="59"/>
      <c r="AI30" s="16"/>
      <c r="AJ30" s="55"/>
      <c r="AK30" s="82"/>
      <c r="AL30" s="4">
        <f t="shared" si="3"/>
        <v>0</v>
      </c>
      <c r="AM30" s="5">
        <f t="shared" si="8"/>
        <v>0</v>
      </c>
      <c r="AN30" s="94">
        <f t="shared" si="7"/>
        <v>0</v>
      </c>
      <c r="AO30" s="4">
        <f t="shared" si="7"/>
        <v>0</v>
      </c>
      <c r="AP30" s="4">
        <f t="shared" si="7"/>
        <v>0</v>
      </c>
      <c r="AQ30" s="4">
        <f t="shared" si="7"/>
        <v>0</v>
      </c>
      <c r="AR30" s="4">
        <f t="shared" si="7"/>
        <v>0</v>
      </c>
      <c r="AS30" s="4">
        <f t="shared" si="7"/>
        <v>0</v>
      </c>
      <c r="AT30" s="4">
        <f t="shared" si="7"/>
        <v>0</v>
      </c>
      <c r="AU30" s="4">
        <f t="shared" si="7"/>
        <v>0</v>
      </c>
      <c r="AV30" s="4">
        <f t="shared" si="7"/>
        <v>0</v>
      </c>
      <c r="AW30" s="4">
        <f t="shared" si="7"/>
        <v>0</v>
      </c>
      <c r="AX30" s="4">
        <f t="shared" si="7"/>
        <v>0</v>
      </c>
      <c r="AY30" s="4">
        <f t="shared" si="7"/>
        <v>0</v>
      </c>
      <c r="AZ30" s="4">
        <f t="shared" si="7"/>
        <v>0</v>
      </c>
      <c r="BA30" s="95">
        <f t="shared" si="7"/>
        <v>0</v>
      </c>
      <c r="BB30" s="96"/>
      <c r="BC30" s="96"/>
    </row>
    <row r="31" spans="1:55" s="97" customFormat="1" ht="24.95" customHeight="1">
      <c r="A31" s="39">
        <f t="shared" si="6"/>
        <v>26</v>
      </c>
      <c r="B31" s="51"/>
      <c r="C31" s="56"/>
      <c r="D31" s="57"/>
      <c r="E31" s="57"/>
      <c r="F31" s="58"/>
      <c r="G31" s="57"/>
      <c r="H31" s="39" t="str">
        <f t="shared" si="0"/>
        <v>Non</v>
      </c>
      <c r="I31" s="14">
        <f t="shared" si="1"/>
        <v>0</v>
      </c>
      <c r="J31" s="117"/>
      <c r="K31" s="146">
        <f t="shared" si="2"/>
        <v>0</v>
      </c>
      <c r="L31" s="15"/>
      <c r="M31" s="16"/>
      <c r="N31" s="54"/>
      <c r="O31" s="16"/>
      <c r="P31" s="54"/>
      <c r="Q31" s="55"/>
      <c r="R31" s="59"/>
      <c r="S31" s="16"/>
      <c r="T31" s="59"/>
      <c r="U31" s="55"/>
      <c r="V31" s="59"/>
      <c r="W31" s="16"/>
      <c r="X31" s="59"/>
      <c r="Y31" s="16"/>
      <c r="Z31" s="59"/>
      <c r="AA31" s="55"/>
      <c r="AB31" s="59"/>
      <c r="AC31" s="16"/>
      <c r="AD31" s="54"/>
      <c r="AE31" s="55"/>
      <c r="AF31" s="59"/>
      <c r="AG31" s="16"/>
      <c r="AH31" s="59"/>
      <c r="AI31" s="16"/>
      <c r="AJ31" s="55"/>
      <c r="AK31" s="82"/>
      <c r="AL31" s="4">
        <f t="shared" si="3"/>
        <v>0</v>
      </c>
      <c r="AM31" s="5">
        <f t="shared" si="8"/>
        <v>0</v>
      </c>
      <c r="AN31" s="94">
        <f t="shared" si="7"/>
        <v>0</v>
      </c>
      <c r="AO31" s="4">
        <f t="shared" si="7"/>
        <v>0</v>
      </c>
      <c r="AP31" s="4">
        <f t="shared" si="7"/>
        <v>0</v>
      </c>
      <c r="AQ31" s="4">
        <f t="shared" si="7"/>
        <v>0</v>
      </c>
      <c r="AR31" s="4">
        <f t="shared" si="7"/>
        <v>0</v>
      </c>
      <c r="AS31" s="4">
        <f t="shared" si="7"/>
        <v>0</v>
      </c>
      <c r="AT31" s="4">
        <f t="shared" si="7"/>
        <v>0</v>
      </c>
      <c r="AU31" s="4">
        <f t="shared" si="7"/>
        <v>0</v>
      </c>
      <c r="AV31" s="4">
        <f t="shared" si="7"/>
        <v>0</v>
      </c>
      <c r="AW31" s="4">
        <f t="shared" si="7"/>
        <v>0</v>
      </c>
      <c r="AX31" s="4">
        <f t="shared" si="7"/>
        <v>0</v>
      </c>
      <c r="AY31" s="4">
        <f t="shared" si="7"/>
        <v>0</v>
      </c>
      <c r="AZ31" s="4">
        <f t="shared" si="7"/>
        <v>0</v>
      </c>
      <c r="BA31" s="95">
        <f t="shared" si="7"/>
        <v>0</v>
      </c>
      <c r="BB31" s="96"/>
      <c r="BC31" s="96"/>
    </row>
    <row r="32" spans="1:55" s="97" customFormat="1" ht="24.95" customHeight="1">
      <c r="A32" s="39">
        <f t="shared" si="6"/>
        <v>27</v>
      </c>
      <c r="B32" s="51"/>
      <c r="C32" s="56"/>
      <c r="D32" s="57"/>
      <c r="E32" s="57"/>
      <c r="F32" s="58"/>
      <c r="G32" s="57"/>
      <c r="H32" s="39" t="str">
        <f t="shared" si="0"/>
        <v>Non</v>
      </c>
      <c r="I32" s="14">
        <f t="shared" si="1"/>
        <v>0</v>
      </c>
      <c r="J32" s="117"/>
      <c r="K32" s="146">
        <f t="shared" si="2"/>
        <v>0</v>
      </c>
      <c r="L32" s="15"/>
      <c r="M32" s="16"/>
      <c r="N32" s="54"/>
      <c r="O32" s="16"/>
      <c r="P32" s="54"/>
      <c r="Q32" s="55"/>
      <c r="R32" s="59"/>
      <c r="S32" s="16"/>
      <c r="T32" s="59"/>
      <c r="U32" s="55"/>
      <c r="V32" s="59"/>
      <c r="W32" s="16"/>
      <c r="X32" s="59"/>
      <c r="Y32" s="16"/>
      <c r="Z32" s="59"/>
      <c r="AA32" s="55"/>
      <c r="AB32" s="59"/>
      <c r="AC32" s="16"/>
      <c r="AD32" s="54"/>
      <c r="AE32" s="55"/>
      <c r="AF32" s="59"/>
      <c r="AG32" s="16"/>
      <c r="AH32" s="59"/>
      <c r="AI32" s="16"/>
      <c r="AJ32" s="55"/>
      <c r="AK32" s="82"/>
      <c r="AL32" s="4">
        <f t="shared" si="3"/>
        <v>0</v>
      </c>
      <c r="AM32" s="5">
        <f t="shared" si="8"/>
        <v>0</v>
      </c>
      <c r="AN32" s="94">
        <f t="shared" si="7"/>
        <v>0</v>
      </c>
      <c r="AO32" s="4">
        <f t="shared" si="7"/>
        <v>0</v>
      </c>
      <c r="AP32" s="4">
        <f t="shared" si="7"/>
        <v>0</v>
      </c>
      <c r="AQ32" s="4">
        <f t="shared" si="7"/>
        <v>0</v>
      </c>
      <c r="AR32" s="4">
        <f t="shared" si="7"/>
        <v>0</v>
      </c>
      <c r="AS32" s="4">
        <f t="shared" si="7"/>
        <v>0</v>
      </c>
      <c r="AT32" s="4">
        <f t="shared" si="7"/>
        <v>0</v>
      </c>
      <c r="AU32" s="4">
        <f t="shared" si="7"/>
        <v>0</v>
      </c>
      <c r="AV32" s="4">
        <f t="shared" si="7"/>
        <v>0</v>
      </c>
      <c r="AW32" s="4">
        <f t="shared" si="7"/>
        <v>0</v>
      </c>
      <c r="AX32" s="4">
        <f t="shared" si="7"/>
        <v>0</v>
      </c>
      <c r="AY32" s="4">
        <f t="shared" si="7"/>
        <v>0</v>
      </c>
      <c r="AZ32" s="4">
        <f t="shared" si="7"/>
        <v>0</v>
      </c>
      <c r="BA32" s="95">
        <f t="shared" si="7"/>
        <v>0</v>
      </c>
      <c r="BB32" s="96"/>
      <c r="BC32" s="96"/>
    </row>
    <row r="33" spans="1:55" s="97" customFormat="1" ht="24.95" customHeight="1">
      <c r="A33" s="39">
        <f t="shared" si="6"/>
        <v>28</v>
      </c>
      <c r="B33" s="51"/>
      <c r="C33" s="56"/>
      <c r="D33" s="57"/>
      <c r="E33" s="57"/>
      <c r="F33" s="58"/>
      <c r="G33" s="57"/>
      <c r="H33" s="39" t="str">
        <f t="shared" si="0"/>
        <v>Non</v>
      </c>
      <c r="I33" s="14">
        <f t="shared" si="1"/>
        <v>0</v>
      </c>
      <c r="J33" s="117"/>
      <c r="K33" s="146">
        <f t="shared" si="2"/>
        <v>0</v>
      </c>
      <c r="L33" s="15"/>
      <c r="M33" s="16"/>
      <c r="N33" s="54"/>
      <c r="O33" s="16"/>
      <c r="P33" s="54"/>
      <c r="Q33" s="55"/>
      <c r="R33" s="59"/>
      <c r="S33" s="16"/>
      <c r="T33" s="59"/>
      <c r="U33" s="55"/>
      <c r="V33" s="59"/>
      <c r="W33" s="16"/>
      <c r="X33" s="59"/>
      <c r="Y33" s="16"/>
      <c r="Z33" s="59"/>
      <c r="AA33" s="55"/>
      <c r="AB33" s="59"/>
      <c r="AC33" s="16"/>
      <c r="AD33" s="54"/>
      <c r="AE33" s="55"/>
      <c r="AF33" s="59"/>
      <c r="AG33" s="16"/>
      <c r="AH33" s="59"/>
      <c r="AI33" s="16"/>
      <c r="AJ33" s="55"/>
      <c r="AK33" s="82"/>
      <c r="AL33" s="4">
        <f t="shared" si="3"/>
        <v>0</v>
      </c>
      <c r="AM33" s="5">
        <f t="shared" si="8"/>
        <v>0</v>
      </c>
      <c r="AN33" s="94">
        <f t="shared" si="7"/>
        <v>0</v>
      </c>
      <c r="AO33" s="4">
        <f t="shared" si="7"/>
        <v>0</v>
      </c>
      <c r="AP33" s="4">
        <f t="shared" si="7"/>
        <v>0</v>
      </c>
      <c r="AQ33" s="4">
        <f t="shared" ref="AQ33:BA33" si="9">IF($AM33&gt;Nbcourse+AQ$3-1-$J33,LARGE($L33:$AK33,Nbcourse+AQ$3-$J33),0)</f>
        <v>0</v>
      </c>
      <c r="AR33" s="4">
        <f t="shared" si="9"/>
        <v>0</v>
      </c>
      <c r="AS33" s="4">
        <f t="shared" si="9"/>
        <v>0</v>
      </c>
      <c r="AT33" s="4">
        <f t="shared" si="9"/>
        <v>0</v>
      </c>
      <c r="AU33" s="4">
        <f t="shared" si="9"/>
        <v>0</v>
      </c>
      <c r="AV33" s="4">
        <f t="shared" si="9"/>
        <v>0</v>
      </c>
      <c r="AW33" s="4">
        <f t="shared" si="9"/>
        <v>0</v>
      </c>
      <c r="AX33" s="4">
        <f t="shared" si="9"/>
        <v>0</v>
      </c>
      <c r="AY33" s="4">
        <f t="shared" si="9"/>
        <v>0</v>
      </c>
      <c r="AZ33" s="4">
        <f t="shared" si="9"/>
        <v>0</v>
      </c>
      <c r="BA33" s="95">
        <f t="shared" si="9"/>
        <v>0</v>
      </c>
      <c r="BB33" s="96"/>
      <c r="BC33" s="96"/>
    </row>
    <row r="34" spans="1:55" s="97" customFormat="1" ht="24.95" customHeight="1">
      <c r="A34" s="39">
        <f t="shared" si="6"/>
        <v>29</v>
      </c>
      <c r="B34" s="51"/>
      <c r="C34" s="56"/>
      <c r="D34" s="57"/>
      <c r="E34" s="57"/>
      <c r="F34" s="58"/>
      <c r="G34" s="57"/>
      <c r="H34" s="39" t="str">
        <f t="shared" si="0"/>
        <v>Non</v>
      </c>
      <c r="I34" s="14">
        <f t="shared" si="1"/>
        <v>0</v>
      </c>
      <c r="J34" s="117"/>
      <c r="K34" s="146">
        <f t="shared" si="2"/>
        <v>0</v>
      </c>
      <c r="L34" s="15"/>
      <c r="M34" s="16"/>
      <c r="N34" s="54"/>
      <c r="O34" s="16"/>
      <c r="P34" s="54"/>
      <c r="Q34" s="55"/>
      <c r="R34" s="59"/>
      <c r="S34" s="16"/>
      <c r="T34" s="59"/>
      <c r="U34" s="55"/>
      <c r="V34" s="59"/>
      <c r="W34" s="16"/>
      <c r="X34" s="59"/>
      <c r="Y34" s="16"/>
      <c r="Z34" s="59"/>
      <c r="AA34" s="55"/>
      <c r="AB34" s="59"/>
      <c r="AC34" s="16"/>
      <c r="AD34" s="54"/>
      <c r="AE34" s="55"/>
      <c r="AF34" s="59"/>
      <c r="AG34" s="16"/>
      <c r="AH34" s="59"/>
      <c r="AI34" s="16"/>
      <c r="AJ34" s="55"/>
      <c r="AK34" s="82"/>
      <c r="AL34" s="4">
        <f t="shared" si="3"/>
        <v>0</v>
      </c>
      <c r="AM34" s="5">
        <f t="shared" si="8"/>
        <v>0</v>
      </c>
      <c r="AN34" s="94">
        <f t="shared" ref="AN34:BA35" si="10">IF($AM34&gt;Nbcourse+AN$3-1-$J34,LARGE($L34:$AK34,Nbcourse+AN$3-$J34),0)</f>
        <v>0</v>
      </c>
      <c r="AO34" s="4">
        <f t="shared" si="10"/>
        <v>0</v>
      </c>
      <c r="AP34" s="4">
        <f t="shared" si="10"/>
        <v>0</v>
      </c>
      <c r="AQ34" s="4">
        <f t="shared" si="10"/>
        <v>0</v>
      </c>
      <c r="AR34" s="4">
        <f t="shared" si="10"/>
        <v>0</v>
      </c>
      <c r="AS34" s="4">
        <f t="shared" si="10"/>
        <v>0</v>
      </c>
      <c r="AT34" s="4">
        <f t="shared" si="10"/>
        <v>0</v>
      </c>
      <c r="AU34" s="4">
        <f t="shared" si="10"/>
        <v>0</v>
      </c>
      <c r="AV34" s="4">
        <f t="shared" si="10"/>
        <v>0</v>
      </c>
      <c r="AW34" s="4">
        <f t="shared" si="10"/>
        <v>0</v>
      </c>
      <c r="AX34" s="4">
        <f t="shared" si="10"/>
        <v>0</v>
      </c>
      <c r="AY34" s="4">
        <f t="shared" si="10"/>
        <v>0</v>
      </c>
      <c r="AZ34" s="4">
        <f t="shared" si="10"/>
        <v>0</v>
      </c>
      <c r="BA34" s="95">
        <f t="shared" si="10"/>
        <v>0</v>
      </c>
      <c r="BB34" s="96"/>
      <c r="BC34" s="96"/>
    </row>
    <row r="35" spans="1:55" s="97" customFormat="1" ht="24.95" customHeight="1" thickBot="1">
      <c r="A35" s="39">
        <f t="shared" si="6"/>
        <v>30</v>
      </c>
      <c r="B35" s="51"/>
      <c r="C35" s="56"/>
      <c r="D35" s="57"/>
      <c r="E35" s="57"/>
      <c r="F35" s="58"/>
      <c r="G35" s="57"/>
      <c r="H35" s="39" t="str">
        <f t="shared" si="0"/>
        <v>Non</v>
      </c>
      <c r="I35" s="14">
        <f t="shared" si="1"/>
        <v>0</v>
      </c>
      <c r="J35" s="117"/>
      <c r="K35" s="146">
        <f t="shared" si="2"/>
        <v>0</v>
      </c>
      <c r="L35" s="15"/>
      <c r="M35" s="16"/>
      <c r="N35" s="54"/>
      <c r="O35" s="16"/>
      <c r="P35" s="54"/>
      <c r="Q35" s="55"/>
      <c r="R35" s="59"/>
      <c r="S35" s="16"/>
      <c r="T35" s="59"/>
      <c r="U35" s="55"/>
      <c r="V35" s="59"/>
      <c r="W35" s="16"/>
      <c r="X35" s="59"/>
      <c r="Y35" s="16"/>
      <c r="Z35" s="59"/>
      <c r="AA35" s="55"/>
      <c r="AB35" s="59"/>
      <c r="AC35" s="16"/>
      <c r="AD35" s="54"/>
      <c r="AE35" s="55"/>
      <c r="AF35" s="59"/>
      <c r="AG35" s="16"/>
      <c r="AH35" s="59"/>
      <c r="AI35" s="16"/>
      <c r="AJ35" s="55"/>
      <c r="AK35" s="82"/>
      <c r="AL35" s="4">
        <f t="shared" si="3"/>
        <v>0</v>
      </c>
      <c r="AM35" s="5">
        <f t="shared" si="8"/>
        <v>0</v>
      </c>
      <c r="AN35" s="94">
        <f t="shared" si="10"/>
        <v>0</v>
      </c>
      <c r="AO35" s="4">
        <f t="shared" si="10"/>
        <v>0</v>
      </c>
      <c r="AP35" s="4">
        <f t="shared" si="10"/>
        <v>0</v>
      </c>
      <c r="AQ35" s="4">
        <f t="shared" si="10"/>
        <v>0</v>
      </c>
      <c r="AR35" s="4">
        <f t="shared" si="10"/>
        <v>0</v>
      </c>
      <c r="AS35" s="4">
        <f t="shared" si="10"/>
        <v>0</v>
      </c>
      <c r="AT35" s="4">
        <f t="shared" si="10"/>
        <v>0</v>
      </c>
      <c r="AU35" s="4">
        <f t="shared" si="10"/>
        <v>0</v>
      </c>
      <c r="AV35" s="4">
        <f t="shared" si="10"/>
        <v>0</v>
      </c>
      <c r="AW35" s="4">
        <f t="shared" si="10"/>
        <v>0</v>
      </c>
      <c r="AX35" s="4">
        <f t="shared" si="10"/>
        <v>0</v>
      </c>
      <c r="AY35" s="4">
        <f t="shared" si="10"/>
        <v>0</v>
      </c>
      <c r="AZ35" s="4">
        <f t="shared" si="10"/>
        <v>0</v>
      </c>
      <c r="BA35" s="95">
        <f t="shared" si="10"/>
        <v>0</v>
      </c>
      <c r="BB35" s="96"/>
      <c r="BC35" s="96"/>
    </row>
    <row r="36" spans="1:55" s="97" customFormat="1" ht="24.95" customHeight="1" thickBot="1">
      <c r="A36" s="84"/>
      <c r="B36" s="85"/>
      <c r="C36" s="86" t="s">
        <v>6</v>
      </c>
      <c r="D36" s="86"/>
      <c r="E36" s="86"/>
      <c r="F36" s="86"/>
      <c r="G36" s="86"/>
      <c r="H36" s="85"/>
      <c r="I36" s="13"/>
      <c r="J36" s="85"/>
      <c r="K36" s="147"/>
      <c r="L36" s="87">
        <f>COUNT(L$6:L35)</f>
        <v>6</v>
      </c>
      <c r="M36" s="88">
        <f>COUNT(M$6:M35)</f>
        <v>6</v>
      </c>
      <c r="N36" s="89">
        <f>COUNT(N$6:N35)</f>
        <v>16</v>
      </c>
      <c r="O36" s="88">
        <f>COUNT(O$6:O35)</f>
        <v>16</v>
      </c>
      <c r="P36" s="89">
        <f>COUNT(P$6:P35)</f>
        <v>0</v>
      </c>
      <c r="Q36" s="90">
        <f>COUNT(Q$6:Q35)</f>
        <v>0</v>
      </c>
      <c r="R36" s="91">
        <f>COUNT(R$6:R35)</f>
        <v>0</v>
      </c>
      <c r="S36" s="88">
        <f>COUNT(S$6:S35)</f>
        <v>0</v>
      </c>
      <c r="T36" s="91">
        <f>COUNT(T$6:T35)</f>
        <v>0</v>
      </c>
      <c r="U36" s="90">
        <f>COUNT(U$6:U35)</f>
        <v>0</v>
      </c>
      <c r="V36" s="91">
        <f>COUNT(V$6:V35)</f>
        <v>0</v>
      </c>
      <c r="W36" s="88">
        <f>COUNT(W$6:W35)</f>
        <v>0</v>
      </c>
      <c r="X36" s="91">
        <f>COUNT(X$6:X35)</f>
        <v>0</v>
      </c>
      <c r="Y36" s="88">
        <f>COUNT(Y$6:Y35)</f>
        <v>0</v>
      </c>
      <c r="Z36" s="91">
        <f>COUNT(Z$6:Z35)</f>
        <v>0</v>
      </c>
      <c r="AA36" s="90">
        <f>COUNT(AA$6:AA35)</f>
        <v>0</v>
      </c>
      <c r="AB36" s="91">
        <f>COUNT(AB$6:AB35)</f>
        <v>0</v>
      </c>
      <c r="AC36" s="88">
        <f>COUNT(AC$6:AC35)</f>
        <v>0</v>
      </c>
      <c r="AD36" s="89">
        <f>COUNT(AD$6:AD35)</f>
        <v>0</v>
      </c>
      <c r="AE36" s="90">
        <f>COUNT(AE$6:AE35)</f>
        <v>0</v>
      </c>
      <c r="AF36" s="91">
        <f>COUNT(AF$6:AF35)</f>
        <v>0</v>
      </c>
      <c r="AG36" s="88">
        <f>COUNT(AG$6:AG35)</f>
        <v>0</v>
      </c>
      <c r="AH36" s="91">
        <f>COUNT(AH$6:AH35)</f>
        <v>0</v>
      </c>
      <c r="AI36" s="88">
        <f>COUNT(AI$6:AI35)</f>
        <v>0</v>
      </c>
      <c r="AJ36" s="90">
        <f>COUNT(AJ$6:AJ35)</f>
        <v>0</v>
      </c>
      <c r="AK36" s="92">
        <f>COUNT(AK$6:AK35)</f>
        <v>0</v>
      </c>
      <c r="AL36" s="4"/>
      <c r="AM36" s="5"/>
      <c r="AN36" s="125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7"/>
      <c r="BB36" s="96"/>
      <c r="BC36" s="96"/>
    </row>
    <row r="37" spans="1:55" ht="23.25" customHeight="1">
      <c r="A37" s="11"/>
      <c r="B37" s="40"/>
      <c r="D37" s="42"/>
      <c r="E37" s="42"/>
      <c r="F37" s="9" t="s">
        <v>15</v>
      </c>
      <c r="G37" s="43">
        <f>Nbcourse</f>
        <v>5</v>
      </c>
      <c r="I37" s="44"/>
      <c r="J37" s="11"/>
      <c r="K37" s="11"/>
      <c r="M37" s="45"/>
      <c r="N37" s="5"/>
      <c r="O37" s="5"/>
      <c r="T37" s="46"/>
      <c r="U37" s="5"/>
      <c r="V37" s="5"/>
      <c r="W37" s="5"/>
      <c r="X37" s="9" t="s">
        <v>16</v>
      </c>
      <c r="Y37" s="10">
        <f>classé/2</f>
        <v>2</v>
      </c>
      <c r="Z37" s="46" t="s">
        <v>17</v>
      </c>
      <c r="AA37" s="5"/>
      <c r="AB37" s="5"/>
      <c r="AC37" s="5"/>
      <c r="AD37" s="5"/>
      <c r="AE37" s="5"/>
      <c r="AF37" s="9"/>
      <c r="AG37" s="10"/>
      <c r="AH37" s="5"/>
      <c r="AI37" s="5"/>
      <c r="AJ37" s="5"/>
      <c r="AK37" s="47"/>
      <c r="AL37" s="47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42"/>
      <c r="BC37" s="42"/>
    </row>
    <row r="38" spans="1:55">
      <c r="A38" s="11"/>
      <c r="B38" s="11"/>
      <c r="C38" s="42"/>
      <c r="D38" s="42"/>
      <c r="E38" s="42"/>
      <c r="F38" s="42"/>
      <c r="G38" s="42"/>
      <c r="H38" s="11"/>
      <c r="I38" s="44"/>
      <c r="J38" s="11"/>
      <c r="K38" s="11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47"/>
      <c r="AL38" s="47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42"/>
      <c r="BC38" s="42"/>
    </row>
    <row r="39" spans="1:55">
      <c r="A39" s="11"/>
      <c r="B39" s="11"/>
      <c r="C39" s="48"/>
      <c r="D39" s="42"/>
      <c r="E39" s="42"/>
      <c r="F39" s="42"/>
      <c r="G39" s="42"/>
      <c r="H39" s="11"/>
      <c r="I39" s="44"/>
      <c r="J39" s="11"/>
      <c r="K39" s="11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47"/>
      <c r="AL39" s="47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42"/>
      <c r="BC39" s="42"/>
    </row>
    <row r="40" spans="1:55">
      <c r="A40" s="11"/>
      <c r="B40" s="11"/>
      <c r="C40" s="48"/>
      <c r="D40" s="42"/>
      <c r="E40" s="42"/>
      <c r="F40" s="42"/>
      <c r="G40" s="42"/>
      <c r="H40" s="11"/>
      <c r="I40" s="44"/>
      <c r="J40" s="11"/>
      <c r="K40" s="11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47"/>
      <c r="AL40" s="47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42"/>
      <c r="BC40" s="42"/>
    </row>
    <row r="41" spans="1:55">
      <c r="A41" s="11"/>
      <c r="B41" s="11"/>
      <c r="C41" s="48"/>
      <c r="D41" s="42"/>
      <c r="E41" s="42"/>
      <c r="F41" s="42"/>
      <c r="G41" s="42"/>
      <c r="H41" s="11"/>
      <c r="I41" s="44"/>
      <c r="J41" s="11"/>
      <c r="K41" s="11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47"/>
      <c r="AL41" s="47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42"/>
      <c r="BC41" s="42"/>
    </row>
  </sheetData>
  <mergeCells count="16">
    <mergeCell ref="AN2:BA2"/>
    <mergeCell ref="Z3:AA3"/>
    <mergeCell ref="AH3:AI3"/>
    <mergeCell ref="AJ3:AK3"/>
    <mergeCell ref="AB3:AC3"/>
    <mergeCell ref="AD3:AE3"/>
    <mergeCell ref="AF3:AG3"/>
    <mergeCell ref="X3:Y3"/>
    <mergeCell ref="N3:O3"/>
    <mergeCell ref="J3:J5"/>
    <mergeCell ref="L3:M3"/>
    <mergeCell ref="P3:Q3"/>
    <mergeCell ref="K3:K5"/>
    <mergeCell ref="R3:S3"/>
    <mergeCell ref="T3:U3"/>
    <mergeCell ref="V3:W3"/>
  </mergeCells>
  <phoneticPr fontId="0" type="noConversion"/>
  <dataValidations count="1">
    <dataValidation type="list" errorStyle="information" showInputMessage="1" showErrorMessage="1" errorTitle="ASK Inconnue" error="ASK Inconnue_x000a__x000a_Confirmez vous votre saisie ?" sqref="G6:G35">
      <formula1>$BC$6:$BC$20</formula1>
    </dataValidation>
  </dataValidations>
  <printOptions horizontalCentered="1"/>
  <pageMargins left="0.78740157480314965" right="0.78740157480314965" top="1.58" bottom="0.39370078740157483" header="0.19685039370078741" footer="0.19685039370078741"/>
  <pageSetup paperSize="9" scale="81" orientation="portrait" r:id="rId1"/>
  <headerFooter alignWithMargins="0">
    <oddFooter>&amp;C&amp;"Times New Roman,Gras italique"Page &amp;P / &amp;N&amp;R&amp;"Times New Roman,Italique"&amp;D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Feuil14">
    <pageSetUpPr fitToPage="1"/>
  </sheetPr>
  <dimension ref="A1:BB41"/>
  <sheetViews>
    <sheetView zoomScale="75" workbookViewId="0">
      <pane xSplit="11" ySplit="5" topLeftCell="L6" activePane="bottomRight" state="frozen"/>
      <selection activeCell="AJ10" sqref="AJ10"/>
      <selection pane="topRight" activeCell="AJ10" sqref="AJ10"/>
      <selection pane="bottomLeft" activeCell="AJ10" sqref="AJ10"/>
      <selection pane="bottomRight" activeCell="BF10" sqref="BF10"/>
    </sheetView>
  </sheetViews>
  <sheetFormatPr baseColWidth="10" defaultRowHeight="12.75"/>
  <cols>
    <col min="1" max="1" width="3.83203125" style="12" customWidth="1"/>
    <col min="2" max="2" width="4.5" style="12" customWidth="1"/>
    <col min="3" max="3" width="2.83203125" style="41" customWidth="1"/>
    <col min="4" max="4" width="15.6640625" style="45" customWidth="1"/>
    <col min="5" max="5" width="12" style="45"/>
    <col min="6" max="6" width="1.83203125" style="45" customWidth="1"/>
    <col min="7" max="7" width="20" style="45" customWidth="1"/>
    <col min="8" max="8" width="6.83203125" style="12" customWidth="1"/>
    <col min="9" max="9" width="7.33203125" style="49" customWidth="1"/>
    <col min="10" max="11" width="3.83203125" style="12" customWidth="1"/>
    <col min="12" max="15" width="5.83203125" style="2" customWidth="1"/>
    <col min="16" max="35" width="5.83203125" style="2" hidden="1" customWidth="1"/>
    <col min="36" max="36" width="5.83203125" style="2" customWidth="1"/>
    <col min="37" max="38" width="5.83203125" style="50" customWidth="1"/>
    <col min="39" max="53" width="3.83203125" style="12" customWidth="1"/>
    <col min="54" max="16384" width="12" style="45"/>
  </cols>
  <sheetData>
    <row r="1" spans="1:54" s="18" customFormat="1" ht="35.25" customHeight="1">
      <c r="A1" s="17" t="s">
        <v>60</v>
      </c>
      <c r="B1" s="17"/>
      <c r="C1" s="17"/>
      <c r="D1" s="17"/>
      <c r="E1" s="17"/>
      <c r="F1" s="17"/>
      <c r="G1" s="17"/>
      <c r="H1" s="17"/>
      <c r="I1" s="17"/>
      <c r="L1" s="19" t="s">
        <v>44</v>
      </c>
      <c r="M1" s="17"/>
      <c r="O1" s="17"/>
      <c r="P1" s="19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20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</row>
    <row r="2" spans="1:54" s="100" customFormat="1" ht="9" customHeight="1" thickBot="1">
      <c r="A2" s="21"/>
      <c r="B2" s="21"/>
      <c r="C2" s="7"/>
      <c r="D2" s="6"/>
      <c r="E2" s="6"/>
      <c r="F2" s="6"/>
      <c r="G2" s="6"/>
      <c r="H2" s="6"/>
      <c r="I2" s="22"/>
      <c r="J2" s="23"/>
      <c r="K2" s="2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24"/>
      <c r="AL2" s="24"/>
      <c r="AM2" s="99"/>
      <c r="AN2" s="166" t="s">
        <v>10</v>
      </c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8"/>
    </row>
    <row r="3" spans="1:54" s="104" customFormat="1" ht="66" customHeight="1">
      <c r="A3" s="75"/>
      <c r="B3" s="76"/>
      <c r="C3" s="77"/>
      <c r="D3" s="78" t="s">
        <v>0</v>
      </c>
      <c r="E3" s="78" t="s">
        <v>1</v>
      </c>
      <c r="F3" s="79"/>
      <c r="G3" s="78" t="s">
        <v>2</v>
      </c>
      <c r="H3" s="26" t="s">
        <v>3</v>
      </c>
      <c r="I3" s="27" t="s">
        <v>4</v>
      </c>
      <c r="J3" s="159" t="s">
        <v>21</v>
      </c>
      <c r="K3" s="163" t="s">
        <v>24</v>
      </c>
      <c r="L3" s="162">
        <v>42806</v>
      </c>
      <c r="M3" s="158"/>
      <c r="N3" s="158">
        <v>42911</v>
      </c>
      <c r="O3" s="158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8">
        <v>43009</v>
      </c>
      <c r="AK3" s="169"/>
      <c r="AL3" s="25" t="s">
        <v>11</v>
      </c>
      <c r="AM3" s="25" t="s">
        <v>18</v>
      </c>
      <c r="AN3" s="101">
        <v>1</v>
      </c>
      <c r="AO3" s="102">
        <v>2</v>
      </c>
      <c r="AP3" s="102">
        <v>3</v>
      </c>
      <c r="AQ3" s="102">
        <v>4</v>
      </c>
      <c r="AR3" s="102">
        <v>5</v>
      </c>
      <c r="AS3" s="102">
        <v>6</v>
      </c>
      <c r="AT3" s="102">
        <v>7</v>
      </c>
      <c r="AU3" s="102">
        <v>8</v>
      </c>
      <c r="AV3" s="102">
        <v>9</v>
      </c>
      <c r="AW3" s="102">
        <v>10</v>
      </c>
      <c r="AX3" s="102">
        <v>11</v>
      </c>
      <c r="AY3" s="102">
        <v>12</v>
      </c>
      <c r="AZ3" s="102">
        <v>13</v>
      </c>
      <c r="BA3" s="103">
        <v>14</v>
      </c>
      <c r="BB3" s="25"/>
    </row>
    <row r="4" spans="1:54" s="109" customFormat="1" ht="16.5" customHeight="1" thickBot="1">
      <c r="A4" s="80"/>
      <c r="B4" s="28"/>
      <c r="C4" s="29"/>
      <c r="D4" s="30"/>
      <c r="E4" s="30"/>
      <c r="F4" s="31"/>
      <c r="G4" s="30"/>
      <c r="H4" s="32"/>
      <c r="I4" s="33"/>
      <c r="J4" s="160"/>
      <c r="K4" s="164"/>
      <c r="L4" s="34" t="s">
        <v>13</v>
      </c>
      <c r="M4" s="35" t="s">
        <v>14</v>
      </c>
      <c r="N4" s="38" t="s">
        <v>13</v>
      </c>
      <c r="O4" s="35" t="s">
        <v>14</v>
      </c>
      <c r="P4" s="38" t="s">
        <v>13</v>
      </c>
      <c r="Q4" s="37" t="s">
        <v>14</v>
      </c>
      <c r="R4" s="36" t="s">
        <v>13</v>
      </c>
      <c r="S4" s="35" t="s">
        <v>14</v>
      </c>
      <c r="T4" s="36" t="s">
        <v>13</v>
      </c>
      <c r="U4" s="37" t="s">
        <v>14</v>
      </c>
      <c r="V4" s="36" t="s">
        <v>13</v>
      </c>
      <c r="W4" s="35" t="s">
        <v>14</v>
      </c>
      <c r="X4" s="36" t="s">
        <v>13</v>
      </c>
      <c r="Y4" s="35" t="s">
        <v>14</v>
      </c>
      <c r="Z4" s="36" t="s">
        <v>13</v>
      </c>
      <c r="AA4" s="37" t="s">
        <v>14</v>
      </c>
      <c r="AB4" s="36" t="s">
        <v>13</v>
      </c>
      <c r="AC4" s="35" t="s">
        <v>14</v>
      </c>
      <c r="AD4" s="38" t="s">
        <v>13</v>
      </c>
      <c r="AE4" s="37" t="s">
        <v>14</v>
      </c>
      <c r="AF4" s="36" t="s">
        <v>13</v>
      </c>
      <c r="AG4" s="35" t="s">
        <v>14</v>
      </c>
      <c r="AH4" s="36" t="s">
        <v>13</v>
      </c>
      <c r="AI4" s="35" t="s">
        <v>14</v>
      </c>
      <c r="AJ4" s="36" t="s">
        <v>13</v>
      </c>
      <c r="AK4" s="81" t="s">
        <v>14</v>
      </c>
      <c r="AL4" s="25"/>
      <c r="AM4" s="105"/>
      <c r="AN4" s="106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8"/>
      <c r="BB4" s="105"/>
    </row>
    <row r="5" spans="1:54" s="109" customFormat="1" ht="16.5" customHeight="1" thickBot="1">
      <c r="A5" s="139"/>
      <c r="B5" s="140"/>
      <c r="C5" s="141"/>
      <c r="D5" s="142" t="s">
        <v>23</v>
      </c>
      <c r="E5" s="142"/>
      <c r="F5" s="143"/>
      <c r="G5" s="142"/>
      <c r="H5" s="144"/>
      <c r="I5" s="145"/>
      <c r="J5" s="161"/>
      <c r="K5" s="165"/>
      <c r="L5" s="134" t="s">
        <v>167</v>
      </c>
      <c r="M5" s="133"/>
      <c r="N5" s="134" t="s">
        <v>276</v>
      </c>
      <c r="O5" s="133"/>
      <c r="P5" s="132"/>
      <c r="Q5" s="133"/>
      <c r="R5" s="134"/>
      <c r="S5" s="133"/>
      <c r="T5" s="134"/>
      <c r="U5" s="133"/>
      <c r="V5" s="134"/>
      <c r="W5" s="133"/>
      <c r="X5" s="134"/>
      <c r="Y5" s="133"/>
      <c r="Z5" s="134"/>
      <c r="AA5" s="133"/>
      <c r="AB5" s="132"/>
      <c r="AC5" s="133"/>
      <c r="AD5" s="134"/>
      <c r="AE5" s="133"/>
      <c r="AF5" s="134"/>
      <c r="AG5" s="133"/>
      <c r="AH5" s="132"/>
      <c r="AI5" s="133"/>
      <c r="AJ5" s="134"/>
      <c r="AK5" s="135"/>
      <c r="AL5" s="25"/>
      <c r="AM5" s="105"/>
      <c r="AN5" s="106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8"/>
      <c r="BB5" s="105"/>
    </row>
    <row r="6" spans="1:54" s="97" customFormat="1" ht="24.95" customHeight="1">
      <c r="A6" s="110">
        <v>1</v>
      </c>
      <c r="B6" s="111" t="s">
        <v>326</v>
      </c>
      <c r="C6" s="112"/>
      <c r="D6" s="153" t="s">
        <v>330</v>
      </c>
      <c r="E6" s="113" t="s">
        <v>168</v>
      </c>
      <c r="F6" s="114"/>
      <c r="G6" s="113" t="s">
        <v>27</v>
      </c>
      <c r="H6" s="39" t="str">
        <f t="shared" ref="H6:H35" si="0">IF(COUNTA(AK6)&gt;0,IF(COUNTA(L6:AK6)&lt;classé,"Non","Oui"),"Non")</f>
        <v>Non</v>
      </c>
      <c r="I6" s="115">
        <f t="shared" ref="I6:I35" si="1">SUM(L6:AK6)-SUM(AN6:BA6)+K6</f>
        <v>140</v>
      </c>
      <c r="J6" s="116"/>
      <c r="K6" s="146">
        <f t="shared" ref="K6:K35" si="2">COUNTIF(L$5:AK$5,$D6)*4</f>
        <v>4</v>
      </c>
      <c r="L6" s="118">
        <v>50</v>
      </c>
      <c r="M6" s="119">
        <v>50</v>
      </c>
      <c r="N6" s="120">
        <v>20</v>
      </c>
      <c r="O6" s="119">
        <v>16</v>
      </c>
      <c r="P6" s="120"/>
      <c r="Q6" s="121"/>
      <c r="R6" s="120"/>
      <c r="S6" s="119"/>
      <c r="T6" s="122"/>
      <c r="U6" s="121"/>
      <c r="V6" s="122"/>
      <c r="W6" s="119"/>
      <c r="X6" s="122"/>
      <c r="Y6" s="119"/>
      <c r="Z6" s="122"/>
      <c r="AA6" s="121"/>
      <c r="AB6" s="122"/>
      <c r="AC6" s="119"/>
      <c r="AD6" s="120"/>
      <c r="AE6" s="121"/>
      <c r="AF6" s="120"/>
      <c r="AG6" s="121"/>
      <c r="AH6" s="122"/>
      <c r="AI6" s="119"/>
      <c r="AJ6" s="121"/>
      <c r="AK6" s="123"/>
      <c r="AL6" s="4">
        <f t="shared" ref="AL6:AL35" si="3">MAX(L6:AK6)</f>
        <v>50</v>
      </c>
      <c r="AM6" s="5">
        <f t="shared" ref="AM6:AM35" si="4">COUNTA(L6:AK6)</f>
        <v>4</v>
      </c>
      <c r="AN6" s="94">
        <f t="shared" ref="AN6:BA15" si="5">IF($AM6&gt;Nbcourse+AN$3-1-$J6,LARGE($L6:$AK6,Nbcourse+AN$3-$J6),0)</f>
        <v>0</v>
      </c>
      <c r="AO6" s="4">
        <f t="shared" si="5"/>
        <v>0</v>
      </c>
      <c r="AP6" s="4">
        <f t="shared" si="5"/>
        <v>0</v>
      </c>
      <c r="AQ6" s="4">
        <f t="shared" si="5"/>
        <v>0</v>
      </c>
      <c r="AR6" s="4">
        <f t="shared" si="5"/>
        <v>0</v>
      </c>
      <c r="AS6" s="4">
        <f t="shared" si="5"/>
        <v>0</v>
      </c>
      <c r="AT6" s="4">
        <f t="shared" si="5"/>
        <v>0</v>
      </c>
      <c r="AU6" s="4">
        <f t="shared" si="5"/>
        <v>0</v>
      </c>
      <c r="AV6" s="4">
        <f t="shared" si="5"/>
        <v>0</v>
      </c>
      <c r="AW6" s="4">
        <f t="shared" si="5"/>
        <v>0</v>
      </c>
      <c r="AX6" s="4">
        <f t="shared" si="5"/>
        <v>0</v>
      </c>
      <c r="AY6" s="4">
        <f t="shared" si="5"/>
        <v>0</v>
      </c>
      <c r="AZ6" s="4">
        <f t="shared" si="5"/>
        <v>0</v>
      </c>
      <c r="BA6" s="95">
        <f t="shared" si="5"/>
        <v>0</v>
      </c>
      <c r="BB6" s="96"/>
    </row>
    <row r="7" spans="1:54" s="97" customFormat="1" ht="24.95" customHeight="1">
      <c r="A7" s="39">
        <f t="shared" ref="A7:A35" si="6">A6+1</f>
        <v>2</v>
      </c>
      <c r="B7" s="51"/>
      <c r="C7" s="52"/>
      <c r="D7" s="57" t="s">
        <v>274</v>
      </c>
      <c r="E7" s="57" t="s">
        <v>275</v>
      </c>
      <c r="F7" s="58"/>
      <c r="G7" s="57" t="s">
        <v>94</v>
      </c>
      <c r="H7" s="39" t="str">
        <f t="shared" si="0"/>
        <v>Non</v>
      </c>
      <c r="I7" s="14">
        <f t="shared" si="1"/>
        <v>100</v>
      </c>
      <c r="J7" s="117"/>
      <c r="K7" s="146">
        <f t="shared" si="2"/>
        <v>0</v>
      </c>
      <c r="L7" s="15"/>
      <c r="M7" s="16"/>
      <c r="N7" s="54">
        <v>50</v>
      </c>
      <c r="O7" s="16">
        <v>50</v>
      </c>
      <c r="P7" s="54"/>
      <c r="Q7" s="55"/>
      <c r="R7" s="59"/>
      <c r="S7" s="16"/>
      <c r="T7" s="59"/>
      <c r="U7" s="55"/>
      <c r="V7" s="59"/>
      <c r="W7" s="16"/>
      <c r="X7" s="59"/>
      <c r="Y7" s="16"/>
      <c r="Z7" s="59"/>
      <c r="AA7" s="55"/>
      <c r="AB7" s="59"/>
      <c r="AC7" s="16"/>
      <c r="AD7" s="54"/>
      <c r="AE7" s="55"/>
      <c r="AF7" s="54"/>
      <c r="AG7" s="55"/>
      <c r="AH7" s="59"/>
      <c r="AI7" s="16"/>
      <c r="AJ7" s="55"/>
      <c r="AK7" s="82"/>
      <c r="AL7" s="4">
        <f t="shared" si="3"/>
        <v>50</v>
      </c>
      <c r="AM7" s="5">
        <f t="shared" si="4"/>
        <v>2</v>
      </c>
      <c r="AN7" s="94">
        <f t="shared" si="5"/>
        <v>0</v>
      </c>
      <c r="AO7" s="4">
        <f t="shared" si="5"/>
        <v>0</v>
      </c>
      <c r="AP7" s="4">
        <f t="shared" si="5"/>
        <v>0</v>
      </c>
      <c r="AQ7" s="4">
        <f t="shared" si="5"/>
        <v>0</v>
      </c>
      <c r="AR7" s="4">
        <f t="shared" si="5"/>
        <v>0</v>
      </c>
      <c r="AS7" s="4">
        <f t="shared" si="5"/>
        <v>0</v>
      </c>
      <c r="AT7" s="4">
        <f t="shared" si="5"/>
        <v>0</v>
      </c>
      <c r="AU7" s="4">
        <f t="shared" si="5"/>
        <v>0</v>
      </c>
      <c r="AV7" s="4">
        <f t="shared" si="5"/>
        <v>0</v>
      </c>
      <c r="AW7" s="4">
        <f t="shared" si="5"/>
        <v>0</v>
      </c>
      <c r="AX7" s="4">
        <f t="shared" si="5"/>
        <v>0</v>
      </c>
      <c r="AY7" s="4">
        <f t="shared" si="5"/>
        <v>0</v>
      </c>
      <c r="AZ7" s="4">
        <f t="shared" si="5"/>
        <v>0</v>
      </c>
      <c r="BA7" s="95">
        <f t="shared" si="5"/>
        <v>0</v>
      </c>
      <c r="BB7" s="96"/>
    </row>
    <row r="8" spans="1:54" s="97" customFormat="1" ht="24.95" customHeight="1">
      <c r="A8" s="39">
        <f t="shared" si="6"/>
        <v>3</v>
      </c>
      <c r="B8" s="51"/>
      <c r="C8" s="52"/>
      <c r="D8" s="57" t="s">
        <v>276</v>
      </c>
      <c r="E8" s="57" t="s">
        <v>277</v>
      </c>
      <c r="F8" s="58"/>
      <c r="G8" s="57" t="s">
        <v>278</v>
      </c>
      <c r="H8" s="39" t="str">
        <f t="shared" si="0"/>
        <v>Non</v>
      </c>
      <c r="I8" s="14">
        <f t="shared" si="1"/>
        <v>84</v>
      </c>
      <c r="J8" s="117"/>
      <c r="K8" s="146">
        <f t="shared" si="2"/>
        <v>4</v>
      </c>
      <c r="L8" s="15"/>
      <c r="M8" s="16"/>
      <c r="N8" s="54">
        <v>40</v>
      </c>
      <c r="O8" s="16">
        <v>40</v>
      </c>
      <c r="P8" s="65"/>
      <c r="Q8" s="66"/>
      <c r="R8" s="59"/>
      <c r="S8" s="16"/>
      <c r="T8" s="59"/>
      <c r="U8" s="55"/>
      <c r="V8" s="59"/>
      <c r="W8" s="16"/>
      <c r="X8" s="59"/>
      <c r="Y8" s="16"/>
      <c r="Z8" s="59"/>
      <c r="AA8" s="55"/>
      <c r="AB8" s="59"/>
      <c r="AC8" s="16"/>
      <c r="AD8" s="54"/>
      <c r="AE8" s="55"/>
      <c r="AF8" s="59"/>
      <c r="AG8" s="16"/>
      <c r="AH8" s="59"/>
      <c r="AI8" s="16"/>
      <c r="AJ8" s="55"/>
      <c r="AK8" s="82"/>
      <c r="AL8" s="4">
        <f t="shared" si="3"/>
        <v>40</v>
      </c>
      <c r="AM8" s="5">
        <f t="shared" si="4"/>
        <v>2</v>
      </c>
      <c r="AN8" s="94">
        <f t="shared" si="5"/>
        <v>0</v>
      </c>
      <c r="AO8" s="4">
        <f t="shared" si="5"/>
        <v>0</v>
      </c>
      <c r="AP8" s="4">
        <f t="shared" si="5"/>
        <v>0</v>
      </c>
      <c r="AQ8" s="4">
        <f t="shared" si="5"/>
        <v>0</v>
      </c>
      <c r="AR8" s="4">
        <f t="shared" si="5"/>
        <v>0</v>
      </c>
      <c r="AS8" s="4">
        <f t="shared" si="5"/>
        <v>0</v>
      </c>
      <c r="AT8" s="4">
        <f t="shared" si="5"/>
        <v>0</v>
      </c>
      <c r="AU8" s="4">
        <f t="shared" si="5"/>
        <v>0</v>
      </c>
      <c r="AV8" s="4">
        <f t="shared" si="5"/>
        <v>0</v>
      </c>
      <c r="AW8" s="4">
        <f t="shared" si="5"/>
        <v>0</v>
      </c>
      <c r="AX8" s="4">
        <f t="shared" si="5"/>
        <v>0</v>
      </c>
      <c r="AY8" s="4">
        <f t="shared" si="5"/>
        <v>0</v>
      </c>
      <c r="AZ8" s="4">
        <f t="shared" si="5"/>
        <v>0</v>
      </c>
      <c r="BA8" s="95">
        <f t="shared" si="5"/>
        <v>0</v>
      </c>
      <c r="BB8" s="96"/>
    </row>
    <row r="9" spans="1:54" s="97" customFormat="1" ht="24.95" customHeight="1">
      <c r="A9" s="39">
        <f t="shared" si="6"/>
        <v>4</v>
      </c>
      <c r="B9" s="51"/>
      <c r="C9" s="56"/>
      <c r="D9" s="57" t="s">
        <v>283</v>
      </c>
      <c r="E9" s="57" t="s">
        <v>53</v>
      </c>
      <c r="F9" s="58"/>
      <c r="G9" s="57" t="s">
        <v>94</v>
      </c>
      <c r="H9" s="39" t="str">
        <f t="shared" si="0"/>
        <v>Non</v>
      </c>
      <c r="I9" s="14">
        <f t="shared" si="1"/>
        <v>54</v>
      </c>
      <c r="J9" s="117"/>
      <c r="K9" s="146">
        <f t="shared" si="2"/>
        <v>0</v>
      </c>
      <c r="L9" s="15"/>
      <c r="M9" s="16"/>
      <c r="N9" s="54">
        <v>22</v>
      </c>
      <c r="O9" s="16">
        <v>32</v>
      </c>
      <c r="P9" s="54"/>
      <c r="Q9" s="55"/>
      <c r="R9" s="59"/>
      <c r="S9" s="16"/>
      <c r="T9" s="59"/>
      <c r="U9" s="55"/>
      <c r="V9" s="59"/>
      <c r="W9" s="16"/>
      <c r="X9" s="59"/>
      <c r="Y9" s="16"/>
      <c r="Z9" s="59"/>
      <c r="AA9" s="55"/>
      <c r="AB9" s="59"/>
      <c r="AC9" s="16"/>
      <c r="AD9" s="54"/>
      <c r="AE9" s="55"/>
      <c r="AF9" s="59"/>
      <c r="AG9" s="16"/>
      <c r="AH9" s="59"/>
      <c r="AI9" s="16"/>
      <c r="AJ9" s="55"/>
      <c r="AK9" s="82"/>
      <c r="AL9" s="4">
        <f t="shared" si="3"/>
        <v>32</v>
      </c>
      <c r="AM9" s="5">
        <f t="shared" si="4"/>
        <v>2</v>
      </c>
      <c r="AN9" s="94">
        <f t="shared" si="5"/>
        <v>0</v>
      </c>
      <c r="AO9" s="4">
        <f t="shared" si="5"/>
        <v>0</v>
      </c>
      <c r="AP9" s="4">
        <f t="shared" si="5"/>
        <v>0</v>
      </c>
      <c r="AQ9" s="4">
        <f t="shared" si="5"/>
        <v>0</v>
      </c>
      <c r="AR9" s="4">
        <f t="shared" si="5"/>
        <v>0</v>
      </c>
      <c r="AS9" s="4">
        <f t="shared" si="5"/>
        <v>0</v>
      </c>
      <c r="AT9" s="4">
        <f t="shared" si="5"/>
        <v>0</v>
      </c>
      <c r="AU9" s="4">
        <f t="shared" si="5"/>
        <v>0</v>
      </c>
      <c r="AV9" s="4">
        <f t="shared" si="5"/>
        <v>0</v>
      </c>
      <c r="AW9" s="4">
        <f t="shared" si="5"/>
        <v>0</v>
      </c>
      <c r="AX9" s="4">
        <f t="shared" si="5"/>
        <v>0</v>
      </c>
      <c r="AY9" s="4">
        <f t="shared" si="5"/>
        <v>0</v>
      </c>
      <c r="AZ9" s="4">
        <f t="shared" si="5"/>
        <v>0</v>
      </c>
      <c r="BA9" s="95">
        <f t="shared" si="5"/>
        <v>0</v>
      </c>
      <c r="BB9" s="96"/>
    </row>
    <row r="10" spans="1:54" s="97" customFormat="1" ht="24.95" customHeight="1">
      <c r="A10" s="39">
        <f t="shared" si="6"/>
        <v>5</v>
      </c>
      <c r="B10" s="51"/>
      <c r="C10" s="52"/>
      <c r="D10" s="151" t="s">
        <v>281</v>
      </c>
      <c r="E10" s="8" t="s">
        <v>54</v>
      </c>
      <c r="F10" s="53"/>
      <c r="G10" s="8" t="s">
        <v>282</v>
      </c>
      <c r="H10" s="39" t="str">
        <f t="shared" si="0"/>
        <v>Non</v>
      </c>
      <c r="I10" s="14">
        <f t="shared" si="1"/>
        <v>50</v>
      </c>
      <c r="J10" s="117"/>
      <c r="K10" s="146">
        <f t="shared" si="2"/>
        <v>0</v>
      </c>
      <c r="L10" s="15"/>
      <c r="M10" s="16"/>
      <c r="N10" s="54">
        <v>32</v>
      </c>
      <c r="O10" s="16">
        <v>18</v>
      </c>
      <c r="P10" s="54"/>
      <c r="Q10" s="55"/>
      <c r="R10" s="59"/>
      <c r="S10" s="16"/>
      <c r="T10" s="59"/>
      <c r="U10" s="55"/>
      <c r="V10" s="59"/>
      <c r="W10" s="16"/>
      <c r="X10" s="59"/>
      <c r="Y10" s="16"/>
      <c r="Z10" s="59"/>
      <c r="AA10" s="55"/>
      <c r="AB10" s="59"/>
      <c r="AC10" s="16"/>
      <c r="AD10" s="54"/>
      <c r="AE10" s="55"/>
      <c r="AF10" s="59"/>
      <c r="AG10" s="16"/>
      <c r="AH10" s="59"/>
      <c r="AI10" s="16"/>
      <c r="AJ10" s="55"/>
      <c r="AK10" s="82"/>
      <c r="AL10" s="4">
        <f t="shared" si="3"/>
        <v>32</v>
      </c>
      <c r="AM10" s="5">
        <f t="shared" si="4"/>
        <v>2</v>
      </c>
      <c r="AN10" s="94">
        <f t="shared" si="5"/>
        <v>0</v>
      </c>
      <c r="AO10" s="4">
        <f t="shared" si="5"/>
        <v>0</v>
      </c>
      <c r="AP10" s="4">
        <f t="shared" si="5"/>
        <v>0</v>
      </c>
      <c r="AQ10" s="4">
        <f t="shared" si="5"/>
        <v>0</v>
      </c>
      <c r="AR10" s="4">
        <f t="shared" si="5"/>
        <v>0</v>
      </c>
      <c r="AS10" s="4">
        <f t="shared" si="5"/>
        <v>0</v>
      </c>
      <c r="AT10" s="4">
        <f t="shared" si="5"/>
        <v>0</v>
      </c>
      <c r="AU10" s="4">
        <f t="shared" si="5"/>
        <v>0</v>
      </c>
      <c r="AV10" s="4">
        <f t="shared" si="5"/>
        <v>0</v>
      </c>
      <c r="AW10" s="4">
        <f t="shared" si="5"/>
        <v>0</v>
      </c>
      <c r="AX10" s="4">
        <f t="shared" si="5"/>
        <v>0</v>
      </c>
      <c r="AY10" s="4">
        <f t="shared" si="5"/>
        <v>0</v>
      </c>
      <c r="AZ10" s="4">
        <f t="shared" si="5"/>
        <v>0</v>
      </c>
      <c r="BA10" s="95">
        <f t="shared" si="5"/>
        <v>0</v>
      </c>
      <c r="BB10" s="96"/>
    </row>
    <row r="11" spans="1:54" s="97" customFormat="1" ht="24.95" customHeight="1">
      <c r="A11" s="39">
        <f t="shared" si="6"/>
        <v>6</v>
      </c>
      <c r="B11" s="51" t="s">
        <v>326</v>
      </c>
      <c r="C11" s="52"/>
      <c r="D11" s="57" t="s">
        <v>285</v>
      </c>
      <c r="E11" s="57" t="s">
        <v>252</v>
      </c>
      <c r="F11" s="58"/>
      <c r="G11" s="57" t="s">
        <v>282</v>
      </c>
      <c r="H11" s="39" t="str">
        <f t="shared" si="0"/>
        <v>Non</v>
      </c>
      <c r="I11" s="14">
        <f t="shared" si="1"/>
        <v>45</v>
      </c>
      <c r="J11" s="117"/>
      <c r="K11" s="146">
        <f t="shared" si="2"/>
        <v>0</v>
      </c>
      <c r="L11" s="15"/>
      <c r="M11" s="16"/>
      <c r="N11" s="54">
        <v>19</v>
      </c>
      <c r="O11" s="16">
        <v>26</v>
      </c>
      <c r="P11" s="54"/>
      <c r="Q11" s="55"/>
      <c r="R11" s="59"/>
      <c r="S11" s="16"/>
      <c r="T11" s="59"/>
      <c r="U11" s="55"/>
      <c r="V11" s="59"/>
      <c r="W11" s="16"/>
      <c r="X11" s="59"/>
      <c r="Y11" s="16"/>
      <c r="Z11" s="59"/>
      <c r="AA11" s="55"/>
      <c r="AB11" s="59"/>
      <c r="AC11" s="16"/>
      <c r="AD11" s="54"/>
      <c r="AE11" s="55"/>
      <c r="AF11" s="59"/>
      <c r="AG11" s="16"/>
      <c r="AH11" s="59"/>
      <c r="AI11" s="16"/>
      <c r="AJ11" s="55"/>
      <c r="AK11" s="82"/>
      <c r="AL11" s="4">
        <f t="shared" si="3"/>
        <v>26</v>
      </c>
      <c r="AM11" s="5">
        <f t="shared" si="4"/>
        <v>2</v>
      </c>
      <c r="AN11" s="94">
        <f t="shared" si="5"/>
        <v>0</v>
      </c>
      <c r="AO11" s="4">
        <f t="shared" si="5"/>
        <v>0</v>
      </c>
      <c r="AP11" s="4">
        <f t="shared" si="5"/>
        <v>0</v>
      </c>
      <c r="AQ11" s="4">
        <f t="shared" si="5"/>
        <v>0</v>
      </c>
      <c r="AR11" s="4">
        <f t="shared" si="5"/>
        <v>0</v>
      </c>
      <c r="AS11" s="4">
        <f t="shared" si="5"/>
        <v>0</v>
      </c>
      <c r="AT11" s="4">
        <f t="shared" si="5"/>
        <v>0</v>
      </c>
      <c r="AU11" s="4">
        <f t="shared" si="5"/>
        <v>0</v>
      </c>
      <c r="AV11" s="4">
        <f t="shared" si="5"/>
        <v>0</v>
      </c>
      <c r="AW11" s="4">
        <f t="shared" si="5"/>
        <v>0</v>
      </c>
      <c r="AX11" s="4">
        <f t="shared" si="5"/>
        <v>0</v>
      </c>
      <c r="AY11" s="4">
        <f t="shared" si="5"/>
        <v>0</v>
      </c>
      <c r="AZ11" s="4">
        <f t="shared" si="5"/>
        <v>0</v>
      </c>
      <c r="BA11" s="95">
        <f t="shared" si="5"/>
        <v>0</v>
      </c>
      <c r="BB11" s="96"/>
    </row>
    <row r="12" spans="1:54" s="97" customFormat="1" ht="24.75" customHeight="1">
      <c r="A12" s="39">
        <f t="shared" si="6"/>
        <v>7</v>
      </c>
      <c r="B12" s="51"/>
      <c r="C12" s="56"/>
      <c r="D12" s="8" t="s">
        <v>279</v>
      </c>
      <c r="E12" s="8" t="s">
        <v>280</v>
      </c>
      <c r="F12" s="58"/>
      <c r="G12" s="57" t="s">
        <v>94</v>
      </c>
      <c r="H12" s="39" t="str">
        <f t="shared" si="0"/>
        <v>Non</v>
      </c>
      <c r="I12" s="14">
        <f t="shared" si="1"/>
        <v>43</v>
      </c>
      <c r="J12" s="117"/>
      <c r="K12" s="146">
        <f t="shared" si="2"/>
        <v>0</v>
      </c>
      <c r="L12" s="15"/>
      <c r="M12" s="16"/>
      <c r="N12" s="54">
        <v>26</v>
      </c>
      <c r="O12" s="16">
        <v>17</v>
      </c>
      <c r="P12" s="54"/>
      <c r="Q12" s="55"/>
      <c r="R12" s="59"/>
      <c r="S12" s="16"/>
      <c r="T12" s="59"/>
      <c r="U12" s="55"/>
      <c r="V12" s="59"/>
      <c r="W12" s="16"/>
      <c r="X12" s="59"/>
      <c r="Y12" s="16"/>
      <c r="Z12" s="59"/>
      <c r="AA12" s="55"/>
      <c r="AB12" s="59"/>
      <c r="AC12" s="16"/>
      <c r="AD12" s="54"/>
      <c r="AE12" s="55"/>
      <c r="AF12" s="59"/>
      <c r="AG12" s="16"/>
      <c r="AH12" s="59"/>
      <c r="AI12" s="16"/>
      <c r="AJ12" s="55"/>
      <c r="AK12" s="82"/>
      <c r="AL12" s="4">
        <f t="shared" si="3"/>
        <v>26</v>
      </c>
      <c r="AM12" s="5">
        <f t="shared" si="4"/>
        <v>2</v>
      </c>
      <c r="AN12" s="94">
        <f t="shared" si="5"/>
        <v>0</v>
      </c>
      <c r="AO12" s="4">
        <f t="shared" si="5"/>
        <v>0</v>
      </c>
      <c r="AP12" s="4">
        <f t="shared" si="5"/>
        <v>0</v>
      </c>
      <c r="AQ12" s="4">
        <f t="shared" si="5"/>
        <v>0</v>
      </c>
      <c r="AR12" s="4">
        <f t="shared" si="5"/>
        <v>0</v>
      </c>
      <c r="AS12" s="4">
        <f t="shared" si="5"/>
        <v>0</v>
      </c>
      <c r="AT12" s="4">
        <f t="shared" si="5"/>
        <v>0</v>
      </c>
      <c r="AU12" s="4">
        <f t="shared" si="5"/>
        <v>0</v>
      </c>
      <c r="AV12" s="4">
        <f t="shared" si="5"/>
        <v>0</v>
      </c>
      <c r="AW12" s="4">
        <f t="shared" si="5"/>
        <v>0</v>
      </c>
      <c r="AX12" s="4">
        <f t="shared" si="5"/>
        <v>0</v>
      </c>
      <c r="AY12" s="4">
        <f t="shared" si="5"/>
        <v>0</v>
      </c>
      <c r="AZ12" s="4">
        <f t="shared" si="5"/>
        <v>0</v>
      </c>
      <c r="BA12" s="95">
        <f t="shared" si="5"/>
        <v>0</v>
      </c>
      <c r="BB12" s="96"/>
    </row>
    <row r="13" spans="1:54" s="97" customFormat="1" ht="24.95" customHeight="1">
      <c r="A13" s="39">
        <f t="shared" si="6"/>
        <v>8</v>
      </c>
      <c r="B13" s="51" t="s">
        <v>326</v>
      </c>
      <c r="C13" s="52"/>
      <c r="D13" s="57" t="s">
        <v>286</v>
      </c>
      <c r="E13" s="8" t="s">
        <v>287</v>
      </c>
      <c r="F13" s="53"/>
      <c r="G13" s="8" t="s">
        <v>282</v>
      </c>
      <c r="H13" s="39" t="str">
        <f t="shared" si="0"/>
        <v>Non</v>
      </c>
      <c r="I13" s="14">
        <f t="shared" si="1"/>
        <v>39</v>
      </c>
      <c r="J13" s="117"/>
      <c r="K13" s="146">
        <f t="shared" si="2"/>
        <v>0</v>
      </c>
      <c r="L13" s="15"/>
      <c r="M13" s="16"/>
      <c r="N13" s="54">
        <v>17</v>
      </c>
      <c r="O13" s="16">
        <v>22</v>
      </c>
      <c r="P13" s="54"/>
      <c r="Q13" s="55"/>
      <c r="R13" s="59"/>
      <c r="S13" s="16"/>
      <c r="T13" s="59"/>
      <c r="U13" s="55"/>
      <c r="V13" s="59"/>
      <c r="W13" s="16"/>
      <c r="X13" s="59"/>
      <c r="Y13" s="16"/>
      <c r="Z13" s="59"/>
      <c r="AA13" s="55"/>
      <c r="AB13" s="59"/>
      <c r="AC13" s="16"/>
      <c r="AD13" s="54"/>
      <c r="AE13" s="55"/>
      <c r="AF13" s="59"/>
      <c r="AG13" s="16"/>
      <c r="AH13" s="59"/>
      <c r="AI13" s="16"/>
      <c r="AJ13" s="55"/>
      <c r="AK13" s="82"/>
      <c r="AL13" s="4">
        <f t="shared" si="3"/>
        <v>22</v>
      </c>
      <c r="AM13" s="5">
        <f t="shared" si="4"/>
        <v>2</v>
      </c>
      <c r="AN13" s="94">
        <f t="shared" si="5"/>
        <v>0</v>
      </c>
      <c r="AO13" s="4">
        <f t="shared" si="5"/>
        <v>0</v>
      </c>
      <c r="AP13" s="4">
        <f t="shared" si="5"/>
        <v>0</v>
      </c>
      <c r="AQ13" s="4">
        <f t="shared" si="5"/>
        <v>0</v>
      </c>
      <c r="AR13" s="4">
        <f t="shared" si="5"/>
        <v>0</v>
      </c>
      <c r="AS13" s="4">
        <f t="shared" si="5"/>
        <v>0</v>
      </c>
      <c r="AT13" s="4">
        <f t="shared" si="5"/>
        <v>0</v>
      </c>
      <c r="AU13" s="4">
        <f t="shared" si="5"/>
        <v>0</v>
      </c>
      <c r="AV13" s="4">
        <f t="shared" si="5"/>
        <v>0</v>
      </c>
      <c r="AW13" s="4">
        <f t="shared" si="5"/>
        <v>0</v>
      </c>
      <c r="AX13" s="4">
        <f t="shared" si="5"/>
        <v>0</v>
      </c>
      <c r="AY13" s="4">
        <f t="shared" si="5"/>
        <v>0</v>
      </c>
      <c r="AZ13" s="4">
        <f t="shared" si="5"/>
        <v>0</v>
      </c>
      <c r="BA13" s="95">
        <f t="shared" si="5"/>
        <v>0</v>
      </c>
      <c r="BB13" s="96"/>
    </row>
    <row r="14" spans="1:54" s="97" customFormat="1" ht="24.95" customHeight="1">
      <c r="A14" s="39">
        <f t="shared" si="6"/>
        <v>9</v>
      </c>
      <c r="B14" s="51" t="s">
        <v>326</v>
      </c>
      <c r="C14" s="56"/>
      <c r="D14" s="57" t="s">
        <v>288</v>
      </c>
      <c r="E14" s="57" t="s">
        <v>289</v>
      </c>
      <c r="F14" s="58"/>
      <c r="G14" s="8" t="s">
        <v>94</v>
      </c>
      <c r="H14" s="39" t="str">
        <f t="shared" si="0"/>
        <v>Non</v>
      </c>
      <c r="I14" s="14">
        <f t="shared" si="1"/>
        <v>36</v>
      </c>
      <c r="J14" s="117"/>
      <c r="K14" s="146">
        <f t="shared" si="2"/>
        <v>0</v>
      </c>
      <c r="L14" s="15"/>
      <c r="M14" s="16"/>
      <c r="N14" s="54">
        <v>16</v>
      </c>
      <c r="O14" s="16">
        <v>20</v>
      </c>
      <c r="P14" s="54"/>
      <c r="Q14" s="55"/>
      <c r="R14" s="59"/>
      <c r="S14" s="16"/>
      <c r="T14" s="59"/>
      <c r="U14" s="55"/>
      <c r="V14" s="59"/>
      <c r="W14" s="16"/>
      <c r="X14" s="59"/>
      <c r="Y14" s="16"/>
      <c r="Z14" s="59"/>
      <c r="AA14" s="55"/>
      <c r="AB14" s="59"/>
      <c r="AC14" s="16"/>
      <c r="AD14" s="54"/>
      <c r="AE14" s="55"/>
      <c r="AF14" s="59"/>
      <c r="AG14" s="16"/>
      <c r="AH14" s="59"/>
      <c r="AI14" s="16"/>
      <c r="AJ14" s="55"/>
      <c r="AK14" s="82"/>
      <c r="AL14" s="4">
        <f t="shared" si="3"/>
        <v>20</v>
      </c>
      <c r="AM14" s="5">
        <f t="shared" si="4"/>
        <v>2</v>
      </c>
      <c r="AN14" s="94">
        <f t="shared" si="5"/>
        <v>0</v>
      </c>
      <c r="AO14" s="4">
        <f t="shared" si="5"/>
        <v>0</v>
      </c>
      <c r="AP14" s="4">
        <f t="shared" si="5"/>
        <v>0</v>
      </c>
      <c r="AQ14" s="4">
        <f t="shared" si="5"/>
        <v>0</v>
      </c>
      <c r="AR14" s="4">
        <f t="shared" si="5"/>
        <v>0</v>
      </c>
      <c r="AS14" s="4">
        <f t="shared" si="5"/>
        <v>0</v>
      </c>
      <c r="AT14" s="4">
        <f t="shared" si="5"/>
        <v>0</v>
      </c>
      <c r="AU14" s="4">
        <f t="shared" si="5"/>
        <v>0</v>
      </c>
      <c r="AV14" s="4">
        <f t="shared" si="5"/>
        <v>0</v>
      </c>
      <c r="AW14" s="4">
        <f t="shared" si="5"/>
        <v>0</v>
      </c>
      <c r="AX14" s="4">
        <f t="shared" si="5"/>
        <v>0</v>
      </c>
      <c r="AY14" s="4">
        <f t="shared" si="5"/>
        <v>0</v>
      </c>
      <c r="AZ14" s="4">
        <f t="shared" si="5"/>
        <v>0</v>
      </c>
      <c r="BA14" s="95">
        <f t="shared" si="5"/>
        <v>0</v>
      </c>
      <c r="BB14" s="96"/>
    </row>
    <row r="15" spans="1:54" s="97" customFormat="1" ht="24.95" customHeight="1">
      <c r="A15" s="39">
        <f t="shared" si="6"/>
        <v>10</v>
      </c>
      <c r="B15" s="51"/>
      <c r="C15" s="52"/>
      <c r="D15" s="57" t="s">
        <v>292</v>
      </c>
      <c r="E15" s="57" t="s">
        <v>275</v>
      </c>
      <c r="F15" s="58"/>
      <c r="G15" s="57" t="s">
        <v>26</v>
      </c>
      <c r="H15" s="39" t="str">
        <f t="shared" si="0"/>
        <v>Non</v>
      </c>
      <c r="I15" s="14">
        <f t="shared" si="1"/>
        <v>34</v>
      </c>
      <c r="J15" s="117"/>
      <c r="K15" s="146">
        <f t="shared" si="2"/>
        <v>0</v>
      </c>
      <c r="L15" s="15"/>
      <c r="M15" s="16"/>
      <c r="N15" s="54">
        <v>15</v>
      </c>
      <c r="O15" s="16">
        <v>19</v>
      </c>
      <c r="P15" s="54"/>
      <c r="Q15" s="55"/>
      <c r="R15" s="59"/>
      <c r="S15" s="16"/>
      <c r="T15" s="59"/>
      <c r="U15" s="55"/>
      <c r="V15" s="59"/>
      <c r="W15" s="16"/>
      <c r="X15" s="59"/>
      <c r="Y15" s="16"/>
      <c r="Z15" s="59"/>
      <c r="AA15" s="55"/>
      <c r="AB15" s="59"/>
      <c r="AC15" s="16"/>
      <c r="AD15" s="54"/>
      <c r="AE15" s="55"/>
      <c r="AF15" s="59"/>
      <c r="AG15" s="16"/>
      <c r="AH15" s="59"/>
      <c r="AI15" s="16"/>
      <c r="AJ15" s="55"/>
      <c r="AK15" s="82"/>
      <c r="AL15" s="4">
        <f t="shared" si="3"/>
        <v>19</v>
      </c>
      <c r="AM15" s="5">
        <f t="shared" si="4"/>
        <v>2</v>
      </c>
      <c r="AN15" s="94">
        <f t="shared" si="5"/>
        <v>0</v>
      </c>
      <c r="AO15" s="4">
        <f t="shared" si="5"/>
        <v>0</v>
      </c>
      <c r="AP15" s="4">
        <f t="shared" si="5"/>
        <v>0</v>
      </c>
      <c r="AQ15" s="4">
        <f t="shared" si="5"/>
        <v>0</v>
      </c>
      <c r="AR15" s="4">
        <f t="shared" si="5"/>
        <v>0</v>
      </c>
      <c r="AS15" s="4">
        <f t="shared" si="5"/>
        <v>0</v>
      </c>
      <c r="AT15" s="4">
        <f t="shared" si="5"/>
        <v>0</v>
      </c>
      <c r="AU15" s="4">
        <f t="shared" si="5"/>
        <v>0</v>
      </c>
      <c r="AV15" s="4">
        <f t="shared" si="5"/>
        <v>0</v>
      </c>
      <c r="AW15" s="4">
        <f t="shared" si="5"/>
        <v>0</v>
      </c>
      <c r="AX15" s="4">
        <f t="shared" si="5"/>
        <v>0</v>
      </c>
      <c r="AY15" s="4">
        <f t="shared" si="5"/>
        <v>0</v>
      </c>
      <c r="AZ15" s="4">
        <f t="shared" si="5"/>
        <v>0</v>
      </c>
      <c r="BA15" s="95">
        <f t="shared" si="5"/>
        <v>0</v>
      </c>
      <c r="BB15" s="96"/>
    </row>
    <row r="16" spans="1:54" s="97" customFormat="1" ht="24.95" customHeight="1">
      <c r="A16" s="62">
        <f t="shared" si="6"/>
        <v>11</v>
      </c>
      <c r="B16" s="61"/>
      <c r="C16" s="71"/>
      <c r="D16" s="57" t="s">
        <v>284</v>
      </c>
      <c r="E16" s="68" t="s">
        <v>198</v>
      </c>
      <c r="F16" s="69"/>
      <c r="G16" s="68" t="s">
        <v>26</v>
      </c>
      <c r="H16" s="39" t="str">
        <f t="shared" si="0"/>
        <v>Non</v>
      </c>
      <c r="I16" s="63">
        <f t="shared" si="1"/>
        <v>33</v>
      </c>
      <c r="J16" s="124"/>
      <c r="K16" s="146">
        <f t="shared" si="2"/>
        <v>0</v>
      </c>
      <c r="L16" s="70"/>
      <c r="M16" s="64"/>
      <c r="N16" s="65">
        <v>18</v>
      </c>
      <c r="O16" s="64">
        <v>15</v>
      </c>
      <c r="P16" s="65"/>
      <c r="Q16" s="66"/>
      <c r="R16" s="67"/>
      <c r="S16" s="64"/>
      <c r="T16" s="67"/>
      <c r="U16" s="66"/>
      <c r="V16" s="67"/>
      <c r="W16" s="64"/>
      <c r="X16" s="67"/>
      <c r="Y16" s="64"/>
      <c r="Z16" s="67"/>
      <c r="AA16" s="66"/>
      <c r="AB16" s="67"/>
      <c r="AC16" s="64"/>
      <c r="AD16" s="65"/>
      <c r="AE16" s="66"/>
      <c r="AF16" s="67"/>
      <c r="AG16" s="64"/>
      <c r="AH16" s="67"/>
      <c r="AI16" s="64"/>
      <c r="AJ16" s="66"/>
      <c r="AK16" s="83"/>
      <c r="AL16" s="4">
        <f t="shared" si="3"/>
        <v>18</v>
      </c>
      <c r="AM16" s="5">
        <f t="shared" si="4"/>
        <v>2</v>
      </c>
      <c r="AN16" s="94">
        <f t="shared" ref="AN16:BA35" si="7">IF($AM16&gt;Nbcourse+AN$3-1-$J16,LARGE($L16:$AK16,Nbcourse+AN$3-$J16),0)</f>
        <v>0</v>
      </c>
      <c r="AO16" s="4">
        <f t="shared" si="7"/>
        <v>0</v>
      </c>
      <c r="AP16" s="4">
        <f t="shared" si="7"/>
        <v>0</v>
      </c>
      <c r="AQ16" s="4">
        <f t="shared" si="7"/>
        <v>0</v>
      </c>
      <c r="AR16" s="4">
        <f t="shared" si="7"/>
        <v>0</v>
      </c>
      <c r="AS16" s="4">
        <f t="shared" si="7"/>
        <v>0</v>
      </c>
      <c r="AT16" s="4">
        <f t="shared" si="7"/>
        <v>0</v>
      </c>
      <c r="AU16" s="4">
        <f t="shared" si="7"/>
        <v>0</v>
      </c>
      <c r="AV16" s="4">
        <f t="shared" si="7"/>
        <v>0</v>
      </c>
      <c r="AW16" s="4">
        <f t="shared" si="7"/>
        <v>0</v>
      </c>
      <c r="AX16" s="4">
        <f t="shared" si="7"/>
        <v>0</v>
      </c>
      <c r="AY16" s="4">
        <f t="shared" si="7"/>
        <v>0</v>
      </c>
      <c r="AZ16" s="4">
        <f t="shared" si="7"/>
        <v>0</v>
      </c>
      <c r="BA16" s="95">
        <f t="shared" si="7"/>
        <v>0</v>
      </c>
      <c r="BB16" s="96"/>
    </row>
    <row r="17" spans="1:54" s="97" customFormat="1" ht="24.95" customHeight="1">
      <c r="A17" s="39">
        <f t="shared" si="6"/>
        <v>12</v>
      </c>
      <c r="B17" s="51" t="s">
        <v>326</v>
      </c>
      <c r="C17" s="52"/>
      <c r="D17" s="151" t="s">
        <v>329</v>
      </c>
      <c r="E17" s="57" t="s">
        <v>293</v>
      </c>
      <c r="F17" s="58"/>
      <c r="G17" s="57" t="s">
        <v>26</v>
      </c>
      <c r="H17" s="39" t="str">
        <f t="shared" si="0"/>
        <v>Non</v>
      </c>
      <c r="I17" s="14">
        <f t="shared" si="1"/>
        <v>28</v>
      </c>
      <c r="J17" s="117"/>
      <c r="K17" s="146">
        <f t="shared" si="2"/>
        <v>0</v>
      </c>
      <c r="L17" s="15"/>
      <c r="M17" s="16"/>
      <c r="N17" s="54">
        <v>14</v>
      </c>
      <c r="O17" s="16">
        <v>14</v>
      </c>
      <c r="P17" s="54"/>
      <c r="Q17" s="55"/>
      <c r="R17" s="59"/>
      <c r="S17" s="16"/>
      <c r="T17" s="59"/>
      <c r="U17" s="55"/>
      <c r="V17" s="59"/>
      <c r="W17" s="16"/>
      <c r="X17" s="59"/>
      <c r="Y17" s="16"/>
      <c r="Z17" s="59"/>
      <c r="AA17" s="55"/>
      <c r="AB17" s="59"/>
      <c r="AC17" s="16"/>
      <c r="AD17" s="54"/>
      <c r="AE17" s="55"/>
      <c r="AF17" s="59"/>
      <c r="AG17" s="16"/>
      <c r="AH17" s="59"/>
      <c r="AI17" s="16"/>
      <c r="AJ17" s="55"/>
      <c r="AK17" s="82"/>
      <c r="AL17" s="4">
        <f t="shared" si="3"/>
        <v>14</v>
      </c>
      <c r="AM17" s="5">
        <f t="shared" si="4"/>
        <v>2</v>
      </c>
      <c r="AN17" s="94">
        <f t="shared" si="7"/>
        <v>0</v>
      </c>
      <c r="AO17" s="4">
        <f t="shared" si="7"/>
        <v>0</v>
      </c>
      <c r="AP17" s="4">
        <f t="shared" si="7"/>
        <v>0</v>
      </c>
      <c r="AQ17" s="4">
        <f t="shared" si="7"/>
        <v>0</v>
      </c>
      <c r="AR17" s="4">
        <f t="shared" si="7"/>
        <v>0</v>
      </c>
      <c r="AS17" s="4">
        <f t="shared" si="7"/>
        <v>0</v>
      </c>
      <c r="AT17" s="4">
        <f t="shared" si="7"/>
        <v>0</v>
      </c>
      <c r="AU17" s="4">
        <f t="shared" si="7"/>
        <v>0</v>
      </c>
      <c r="AV17" s="4">
        <f t="shared" si="7"/>
        <v>0</v>
      </c>
      <c r="AW17" s="4">
        <f t="shared" si="7"/>
        <v>0</v>
      </c>
      <c r="AX17" s="4">
        <f t="shared" si="7"/>
        <v>0</v>
      </c>
      <c r="AY17" s="4">
        <f t="shared" si="7"/>
        <v>0</v>
      </c>
      <c r="AZ17" s="4">
        <f t="shared" si="7"/>
        <v>0</v>
      </c>
      <c r="BA17" s="95">
        <f t="shared" si="7"/>
        <v>0</v>
      </c>
      <c r="BB17" s="96"/>
    </row>
    <row r="18" spans="1:54" s="97" customFormat="1" ht="24.95" customHeight="1">
      <c r="A18" s="39">
        <f t="shared" si="6"/>
        <v>13</v>
      </c>
      <c r="B18" s="51" t="s">
        <v>326</v>
      </c>
      <c r="C18" s="56"/>
      <c r="D18" s="57" t="s">
        <v>290</v>
      </c>
      <c r="E18" s="57" t="s">
        <v>291</v>
      </c>
      <c r="F18" s="58"/>
      <c r="G18" s="57" t="s">
        <v>26</v>
      </c>
      <c r="H18" s="39" t="str">
        <f t="shared" si="0"/>
        <v>Non</v>
      </c>
      <c r="I18" s="14">
        <f t="shared" si="1"/>
        <v>26</v>
      </c>
      <c r="J18" s="117"/>
      <c r="K18" s="146">
        <f t="shared" si="2"/>
        <v>0</v>
      </c>
      <c r="L18" s="15"/>
      <c r="M18" s="16"/>
      <c r="N18" s="54">
        <v>13</v>
      </c>
      <c r="O18" s="16">
        <v>13</v>
      </c>
      <c r="P18" s="54"/>
      <c r="Q18" s="55"/>
      <c r="R18" s="59"/>
      <c r="S18" s="16"/>
      <c r="T18" s="59"/>
      <c r="U18" s="55"/>
      <c r="V18" s="59"/>
      <c r="W18" s="16"/>
      <c r="X18" s="59"/>
      <c r="Y18" s="16"/>
      <c r="Z18" s="59"/>
      <c r="AA18" s="55"/>
      <c r="AB18" s="59"/>
      <c r="AC18" s="16"/>
      <c r="AD18" s="54"/>
      <c r="AE18" s="55"/>
      <c r="AF18" s="59"/>
      <c r="AG18" s="16"/>
      <c r="AH18" s="59"/>
      <c r="AI18" s="16"/>
      <c r="AJ18" s="55"/>
      <c r="AK18" s="82"/>
      <c r="AL18" s="4">
        <f t="shared" si="3"/>
        <v>13</v>
      </c>
      <c r="AM18" s="5">
        <f t="shared" si="4"/>
        <v>2</v>
      </c>
      <c r="AN18" s="94">
        <f t="shared" si="7"/>
        <v>0</v>
      </c>
      <c r="AO18" s="4">
        <f t="shared" si="7"/>
        <v>0</v>
      </c>
      <c r="AP18" s="4">
        <f t="shared" si="7"/>
        <v>0</v>
      </c>
      <c r="AQ18" s="4">
        <f t="shared" si="7"/>
        <v>0</v>
      </c>
      <c r="AR18" s="4">
        <f t="shared" si="7"/>
        <v>0</v>
      </c>
      <c r="AS18" s="4">
        <f t="shared" si="7"/>
        <v>0</v>
      </c>
      <c r="AT18" s="4">
        <f t="shared" si="7"/>
        <v>0</v>
      </c>
      <c r="AU18" s="4">
        <f t="shared" si="7"/>
        <v>0</v>
      </c>
      <c r="AV18" s="4">
        <f t="shared" si="7"/>
        <v>0</v>
      </c>
      <c r="AW18" s="4">
        <f t="shared" si="7"/>
        <v>0</v>
      </c>
      <c r="AX18" s="4">
        <f t="shared" si="7"/>
        <v>0</v>
      </c>
      <c r="AY18" s="4">
        <f t="shared" si="7"/>
        <v>0</v>
      </c>
      <c r="AZ18" s="4">
        <f t="shared" si="7"/>
        <v>0</v>
      </c>
      <c r="BA18" s="95">
        <f t="shared" si="7"/>
        <v>0</v>
      </c>
      <c r="BB18" s="96"/>
    </row>
    <row r="19" spans="1:54" s="97" customFormat="1" ht="24.95" customHeight="1">
      <c r="A19" s="39">
        <f t="shared" si="6"/>
        <v>14</v>
      </c>
      <c r="B19" s="51"/>
      <c r="C19" s="52"/>
      <c r="D19" s="57"/>
      <c r="E19" s="57"/>
      <c r="F19" s="58"/>
      <c r="G19" s="57"/>
      <c r="H19" s="39" t="str">
        <f t="shared" si="0"/>
        <v>Non</v>
      </c>
      <c r="I19" s="14">
        <f t="shared" si="1"/>
        <v>0</v>
      </c>
      <c r="J19" s="117"/>
      <c r="K19" s="146">
        <f t="shared" si="2"/>
        <v>0</v>
      </c>
      <c r="L19" s="15"/>
      <c r="M19" s="16"/>
      <c r="N19" s="54"/>
      <c r="O19" s="16"/>
      <c r="P19" s="54"/>
      <c r="Q19" s="55"/>
      <c r="R19" s="59"/>
      <c r="S19" s="16"/>
      <c r="T19" s="59"/>
      <c r="U19" s="55"/>
      <c r="V19" s="59"/>
      <c r="W19" s="16"/>
      <c r="X19" s="59"/>
      <c r="Y19" s="16"/>
      <c r="Z19" s="59"/>
      <c r="AA19" s="55"/>
      <c r="AB19" s="59"/>
      <c r="AC19" s="16"/>
      <c r="AD19" s="54"/>
      <c r="AE19" s="55"/>
      <c r="AF19" s="59"/>
      <c r="AG19" s="16"/>
      <c r="AH19" s="59"/>
      <c r="AI19" s="16"/>
      <c r="AJ19" s="55"/>
      <c r="AK19" s="82"/>
      <c r="AL19" s="4">
        <f t="shared" si="3"/>
        <v>0</v>
      </c>
      <c r="AM19" s="5">
        <f t="shared" si="4"/>
        <v>0</v>
      </c>
      <c r="AN19" s="94">
        <f t="shared" si="7"/>
        <v>0</v>
      </c>
      <c r="AO19" s="4">
        <f t="shared" si="7"/>
        <v>0</v>
      </c>
      <c r="AP19" s="4">
        <f t="shared" si="7"/>
        <v>0</v>
      </c>
      <c r="AQ19" s="4">
        <f t="shared" si="7"/>
        <v>0</v>
      </c>
      <c r="AR19" s="4">
        <f t="shared" si="7"/>
        <v>0</v>
      </c>
      <c r="AS19" s="4">
        <f t="shared" si="7"/>
        <v>0</v>
      </c>
      <c r="AT19" s="4">
        <f t="shared" si="7"/>
        <v>0</v>
      </c>
      <c r="AU19" s="4">
        <f t="shared" si="7"/>
        <v>0</v>
      </c>
      <c r="AV19" s="4">
        <f t="shared" si="7"/>
        <v>0</v>
      </c>
      <c r="AW19" s="4">
        <f t="shared" si="7"/>
        <v>0</v>
      </c>
      <c r="AX19" s="4">
        <f t="shared" si="7"/>
        <v>0</v>
      </c>
      <c r="AY19" s="4">
        <f t="shared" si="7"/>
        <v>0</v>
      </c>
      <c r="AZ19" s="4">
        <f t="shared" si="7"/>
        <v>0</v>
      </c>
      <c r="BA19" s="95">
        <f t="shared" si="7"/>
        <v>0</v>
      </c>
      <c r="BB19" s="96"/>
    </row>
    <row r="20" spans="1:54" s="97" customFormat="1" ht="24.95" customHeight="1">
      <c r="A20" s="39">
        <f t="shared" si="6"/>
        <v>15</v>
      </c>
      <c r="B20" s="51"/>
      <c r="C20" s="52"/>
      <c r="D20" s="57"/>
      <c r="E20" s="8"/>
      <c r="F20" s="53"/>
      <c r="G20" s="8"/>
      <c r="H20" s="39" t="str">
        <f t="shared" si="0"/>
        <v>Non</v>
      </c>
      <c r="I20" s="14">
        <f t="shared" si="1"/>
        <v>0</v>
      </c>
      <c r="J20" s="117"/>
      <c r="K20" s="146">
        <f t="shared" si="2"/>
        <v>0</v>
      </c>
      <c r="L20" s="15"/>
      <c r="M20" s="16"/>
      <c r="N20" s="54"/>
      <c r="O20" s="16"/>
      <c r="P20" s="54"/>
      <c r="Q20" s="55"/>
      <c r="R20" s="59"/>
      <c r="S20" s="16"/>
      <c r="T20" s="59"/>
      <c r="U20" s="55"/>
      <c r="V20" s="59"/>
      <c r="W20" s="16"/>
      <c r="X20" s="59"/>
      <c r="Y20" s="16"/>
      <c r="Z20" s="59"/>
      <c r="AA20" s="55"/>
      <c r="AB20" s="59"/>
      <c r="AC20" s="16"/>
      <c r="AD20" s="54"/>
      <c r="AE20" s="55"/>
      <c r="AF20" s="59"/>
      <c r="AG20" s="16"/>
      <c r="AH20" s="59"/>
      <c r="AI20" s="16"/>
      <c r="AJ20" s="55"/>
      <c r="AK20" s="82"/>
      <c r="AL20" s="4">
        <f t="shared" si="3"/>
        <v>0</v>
      </c>
      <c r="AM20" s="5">
        <f t="shared" si="4"/>
        <v>0</v>
      </c>
      <c r="AN20" s="94">
        <f t="shared" si="7"/>
        <v>0</v>
      </c>
      <c r="AO20" s="4">
        <f t="shared" si="7"/>
        <v>0</v>
      </c>
      <c r="AP20" s="4">
        <f t="shared" si="7"/>
        <v>0</v>
      </c>
      <c r="AQ20" s="4">
        <f t="shared" si="7"/>
        <v>0</v>
      </c>
      <c r="AR20" s="4">
        <f t="shared" si="7"/>
        <v>0</v>
      </c>
      <c r="AS20" s="4">
        <f t="shared" si="7"/>
        <v>0</v>
      </c>
      <c r="AT20" s="4">
        <f t="shared" si="7"/>
        <v>0</v>
      </c>
      <c r="AU20" s="4">
        <f t="shared" si="7"/>
        <v>0</v>
      </c>
      <c r="AV20" s="4">
        <f t="shared" si="7"/>
        <v>0</v>
      </c>
      <c r="AW20" s="4">
        <f t="shared" si="7"/>
        <v>0</v>
      </c>
      <c r="AX20" s="4">
        <f t="shared" si="7"/>
        <v>0</v>
      </c>
      <c r="AY20" s="4">
        <f t="shared" si="7"/>
        <v>0</v>
      </c>
      <c r="AZ20" s="4">
        <f t="shared" si="7"/>
        <v>0</v>
      </c>
      <c r="BA20" s="95">
        <f t="shared" si="7"/>
        <v>0</v>
      </c>
      <c r="BB20" s="96"/>
    </row>
    <row r="21" spans="1:54" s="97" customFormat="1" ht="24.95" customHeight="1">
      <c r="A21" s="39">
        <f t="shared" si="6"/>
        <v>16</v>
      </c>
      <c r="B21" s="51"/>
      <c r="C21" s="52"/>
      <c r="D21" s="57"/>
      <c r="E21" s="57"/>
      <c r="F21" s="53"/>
      <c r="G21" s="8"/>
      <c r="H21" s="39" t="str">
        <f t="shared" si="0"/>
        <v>Non</v>
      </c>
      <c r="I21" s="14">
        <f t="shared" si="1"/>
        <v>0</v>
      </c>
      <c r="J21" s="117"/>
      <c r="K21" s="146">
        <f t="shared" si="2"/>
        <v>0</v>
      </c>
      <c r="L21" s="15"/>
      <c r="M21" s="16"/>
      <c r="N21" s="54"/>
      <c r="O21" s="16"/>
      <c r="P21" s="54"/>
      <c r="Q21" s="55"/>
      <c r="R21" s="59"/>
      <c r="S21" s="16"/>
      <c r="T21" s="59"/>
      <c r="U21" s="55"/>
      <c r="V21" s="59"/>
      <c r="W21" s="16"/>
      <c r="X21" s="59"/>
      <c r="Y21" s="16"/>
      <c r="Z21" s="59"/>
      <c r="AA21" s="55"/>
      <c r="AB21" s="59"/>
      <c r="AC21" s="16"/>
      <c r="AD21" s="54"/>
      <c r="AE21" s="55"/>
      <c r="AF21" s="59"/>
      <c r="AG21" s="16"/>
      <c r="AH21" s="59"/>
      <c r="AI21" s="16"/>
      <c r="AJ21" s="55"/>
      <c r="AK21" s="82"/>
      <c r="AL21" s="4">
        <f t="shared" si="3"/>
        <v>0</v>
      </c>
      <c r="AM21" s="5">
        <f t="shared" si="4"/>
        <v>0</v>
      </c>
      <c r="AN21" s="94">
        <f t="shared" si="7"/>
        <v>0</v>
      </c>
      <c r="AO21" s="4">
        <f t="shared" si="7"/>
        <v>0</v>
      </c>
      <c r="AP21" s="4">
        <f t="shared" si="7"/>
        <v>0</v>
      </c>
      <c r="AQ21" s="4">
        <f t="shared" si="7"/>
        <v>0</v>
      </c>
      <c r="AR21" s="4">
        <f t="shared" si="7"/>
        <v>0</v>
      </c>
      <c r="AS21" s="4">
        <f t="shared" si="7"/>
        <v>0</v>
      </c>
      <c r="AT21" s="4">
        <f t="shared" si="7"/>
        <v>0</v>
      </c>
      <c r="AU21" s="4">
        <f t="shared" si="7"/>
        <v>0</v>
      </c>
      <c r="AV21" s="4">
        <f t="shared" si="7"/>
        <v>0</v>
      </c>
      <c r="AW21" s="4">
        <f t="shared" si="7"/>
        <v>0</v>
      </c>
      <c r="AX21" s="4">
        <f t="shared" si="7"/>
        <v>0</v>
      </c>
      <c r="AY21" s="4">
        <f t="shared" si="7"/>
        <v>0</v>
      </c>
      <c r="AZ21" s="4">
        <f t="shared" si="7"/>
        <v>0</v>
      </c>
      <c r="BA21" s="95">
        <f t="shared" si="7"/>
        <v>0</v>
      </c>
      <c r="BB21" s="96"/>
    </row>
    <row r="22" spans="1:54" s="97" customFormat="1" ht="24.95" customHeight="1">
      <c r="A22" s="39">
        <f t="shared" si="6"/>
        <v>17</v>
      </c>
      <c r="B22" s="51"/>
      <c r="C22" s="56"/>
      <c r="D22" s="57"/>
      <c r="E22" s="57"/>
      <c r="F22" s="58"/>
      <c r="G22" s="57"/>
      <c r="H22" s="39" t="str">
        <f t="shared" si="0"/>
        <v>Non</v>
      </c>
      <c r="I22" s="14">
        <f t="shared" si="1"/>
        <v>0</v>
      </c>
      <c r="J22" s="117"/>
      <c r="K22" s="146">
        <f t="shared" si="2"/>
        <v>0</v>
      </c>
      <c r="L22" s="15"/>
      <c r="M22" s="16"/>
      <c r="N22" s="54"/>
      <c r="O22" s="16"/>
      <c r="P22" s="54"/>
      <c r="Q22" s="55"/>
      <c r="R22" s="59"/>
      <c r="S22" s="16"/>
      <c r="T22" s="59"/>
      <c r="U22" s="55"/>
      <c r="V22" s="59"/>
      <c r="W22" s="16"/>
      <c r="X22" s="59"/>
      <c r="Y22" s="16"/>
      <c r="Z22" s="59"/>
      <c r="AA22" s="55"/>
      <c r="AB22" s="59"/>
      <c r="AC22" s="16"/>
      <c r="AD22" s="54"/>
      <c r="AE22" s="55"/>
      <c r="AF22" s="59"/>
      <c r="AG22" s="16"/>
      <c r="AH22" s="59"/>
      <c r="AI22" s="16"/>
      <c r="AJ22" s="55"/>
      <c r="AK22" s="82"/>
      <c r="AL22" s="4">
        <f t="shared" si="3"/>
        <v>0</v>
      </c>
      <c r="AM22" s="5">
        <f t="shared" si="4"/>
        <v>0</v>
      </c>
      <c r="AN22" s="94">
        <f t="shared" si="7"/>
        <v>0</v>
      </c>
      <c r="AO22" s="4">
        <f t="shared" si="7"/>
        <v>0</v>
      </c>
      <c r="AP22" s="4">
        <f t="shared" si="7"/>
        <v>0</v>
      </c>
      <c r="AQ22" s="4">
        <f t="shared" si="7"/>
        <v>0</v>
      </c>
      <c r="AR22" s="4">
        <f t="shared" si="7"/>
        <v>0</v>
      </c>
      <c r="AS22" s="4">
        <f t="shared" si="7"/>
        <v>0</v>
      </c>
      <c r="AT22" s="4">
        <f t="shared" si="7"/>
        <v>0</v>
      </c>
      <c r="AU22" s="4">
        <f t="shared" si="7"/>
        <v>0</v>
      </c>
      <c r="AV22" s="4">
        <f t="shared" si="7"/>
        <v>0</v>
      </c>
      <c r="AW22" s="4">
        <f t="shared" si="7"/>
        <v>0</v>
      </c>
      <c r="AX22" s="4">
        <f t="shared" si="7"/>
        <v>0</v>
      </c>
      <c r="AY22" s="4">
        <f t="shared" si="7"/>
        <v>0</v>
      </c>
      <c r="AZ22" s="4">
        <f t="shared" si="7"/>
        <v>0</v>
      </c>
      <c r="BA22" s="95">
        <f t="shared" si="7"/>
        <v>0</v>
      </c>
      <c r="BB22" s="96"/>
    </row>
    <row r="23" spans="1:54" s="97" customFormat="1" ht="24.95" customHeight="1">
      <c r="A23" s="39">
        <f t="shared" si="6"/>
        <v>18</v>
      </c>
      <c r="B23" s="51"/>
      <c r="C23" s="56"/>
      <c r="D23" s="57"/>
      <c r="E23" s="57"/>
      <c r="F23" s="58"/>
      <c r="G23" s="57"/>
      <c r="H23" s="39" t="str">
        <f t="shared" si="0"/>
        <v>Non</v>
      </c>
      <c r="I23" s="14">
        <f t="shared" si="1"/>
        <v>0</v>
      </c>
      <c r="J23" s="117"/>
      <c r="K23" s="146">
        <f t="shared" si="2"/>
        <v>0</v>
      </c>
      <c r="L23" s="15"/>
      <c r="M23" s="16"/>
      <c r="N23" s="54"/>
      <c r="O23" s="16"/>
      <c r="P23" s="54"/>
      <c r="Q23" s="55"/>
      <c r="R23" s="59"/>
      <c r="S23" s="16"/>
      <c r="T23" s="59"/>
      <c r="U23" s="55"/>
      <c r="V23" s="59"/>
      <c r="W23" s="16"/>
      <c r="X23" s="59"/>
      <c r="Y23" s="16"/>
      <c r="Z23" s="59"/>
      <c r="AA23" s="55"/>
      <c r="AB23" s="59"/>
      <c r="AC23" s="16"/>
      <c r="AD23" s="54"/>
      <c r="AE23" s="55"/>
      <c r="AF23" s="59"/>
      <c r="AG23" s="16"/>
      <c r="AH23" s="59"/>
      <c r="AI23" s="16"/>
      <c r="AJ23" s="55"/>
      <c r="AK23" s="82"/>
      <c r="AL23" s="4">
        <f t="shared" si="3"/>
        <v>0</v>
      </c>
      <c r="AM23" s="5">
        <f t="shared" si="4"/>
        <v>0</v>
      </c>
      <c r="AN23" s="94">
        <f t="shared" si="7"/>
        <v>0</v>
      </c>
      <c r="AO23" s="4">
        <f t="shared" si="7"/>
        <v>0</v>
      </c>
      <c r="AP23" s="4">
        <f t="shared" si="7"/>
        <v>0</v>
      </c>
      <c r="AQ23" s="4">
        <f t="shared" si="7"/>
        <v>0</v>
      </c>
      <c r="AR23" s="4">
        <f t="shared" si="7"/>
        <v>0</v>
      </c>
      <c r="AS23" s="4">
        <f t="shared" si="7"/>
        <v>0</v>
      </c>
      <c r="AT23" s="4">
        <f t="shared" si="7"/>
        <v>0</v>
      </c>
      <c r="AU23" s="4">
        <f t="shared" si="7"/>
        <v>0</v>
      </c>
      <c r="AV23" s="4">
        <f t="shared" si="7"/>
        <v>0</v>
      </c>
      <c r="AW23" s="4">
        <f t="shared" si="7"/>
        <v>0</v>
      </c>
      <c r="AX23" s="4">
        <f t="shared" si="7"/>
        <v>0</v>
      </c>
      <c r="AY23" s="4">
        <f t="shared" si="7"/>
        <v>0</v>
      </c>
      <c r="AZ23" s="4">
        <f t="shared" si="7"/>
        <v>0</v>
      </c>
      <c r="BA23" s="95">
        <f t="shared" si="7"/>
        <v>0</v>
      </c>
      <c r="BB23" s="96"/>
    </row>
    <row r="24" spans="1:54" s="97" customFormat="1" ht="24.95" customHeight="1">
      <c r="A24" s="39">
        <f t="shared" si="6"/>
        <v>19</v>
      </c>
      <c r="B24" s="51"/>
      <c r="C24" s="56"/>
      <c r="D24" s="57"/>
      <c r="E24" s="57"/>
      <c r="F24" s="58"/>
      <c r="G24" s="57"/>
      <c r="H24" s="39" t="str">
        <f t="shared" si="0"/>
        <v>Non</v>
      </c>
      <c r="I24" s="14">
        <f t="shared" si="1"/>
        <v>0</v>
      </c>
      <c r="J24" s="117"/>
      <c r="K24" s="146">
        <f t="shared" si="2"/>
        <v>0</v>
      </c>
      <c r="L24" s="15"/>
      <c r="M24" s="16"/>
      <c r="N24" s="54"/>
      <c r="O24" s="16"/>
      <c r="P24" s="54"/>
      <c r="Q24" s="55"/>
      <c r="R24" s="59"/>
      <c r="S24" s="16"/>
      <c r="T24" s="59"/>
      <c r="U24" s="55"/>
      <c r="V24" s="59"/>
      <c r="W24" s="16"/>
      <c r="X24" s="59"/>
      <c r="Y24" s="16"/>
      <c r="Z24" s="59"/>
      <c r="AA24" s="55"/>
      <c r="AB24" s="59"/>
      <c r="AC24" s="16"/>
      <c r="AD24" s="54"/>
      <c r="AE24" s="55"/>
      <c r="AF24" s="59"/>
      <c r="AG24" s="16"/>
      <c r="AH24" s="59"/>
      <c r="AI24" s="16"/>
      <c r="AJ24" s="55"/>
      <c r="AK24" s="82"/>
      <c r="AL24" s="4">
        <f t="shared" si="3"/>
        <v>0</v>
      </c>
      <c r="AM24" s="5">
        <f t="shared" si="4"/>
        <v>0</v>
      </c>
      <c r="AN24" s="94">
        <f t="shared" si="7"/>
        <v>0</v>
      </c>
      <c r="AO24" s="4">
        <f t="shared" si="7"/>
        <v>0</v>
      </c>
      <c r="AP24" s="4">
        <f t="shared" si="7"/>
        <v>0</v>
      </c>
      <c r="AQ24" s="4">
        <f t="shared" si="7"/>
        <v>0</v>
      </c>
      <c r="AR24" s="4">
        <f t="shared" si="7"/>
        <v>0</v>
      </c>
      <c r="AS24" s="4">
        <f t="shared" si="7"/>
        <v>0</v>
      </c>
      <c r="AT24" s="4">
        <f t="shared" si="7"/>
        <v>0</v>
      </c>
      <c r="AU24" s="4">
        <f t="shared" si="7"/>
        <v>0</v>
      </c>
      <c r="AV24" s="4">
        <f t="shared" si="7"/>
        <v>0</v>
      </c>
      <c r="AW24" s="4">
        <f t="shared" si="7"/>
        <v>0</v>
      </c>
      <c r="AX24" s="4">
        <f t="shared" si="7"/>
        <v>0</v>
      </c>
      <c r="AY24" s="4">
        <f t="shared" si="7"/>
        <v>0</v>
      </c>
      <c r="AZ24" s="4">
        <f t="shared" si="7"/>
        <v>0</v>
      </c>
      <c r="BA24" s="95">
        <f t="shared" si="7"/>
        <v>0</v>
      </c>
      <c r="BB24" s="96"/>
    </row>
    <row r="25" spans="1:54" s="97" customFormat="1" ht="24.95" customHeight="1">
      <c r="A25" s="39">
        <f t="shared" si="6"/>
        <v>20</v>
      </c>
      <c r="B25" s="51"/>
      <c r="C25" s="56"/>
      <c r="D25" s="57"/>
      <c r="E25" s="57"/>
      <c r="F25" s="58"/>
      <c r="G25" s="57"/>
      <c r="H25" s="39" t="str">
        <f t="shared" si="0"/>
        <v>Non</v>
      </c>
      <c r="I25" s="14">
        <f t="shared" si="1"/>
        <v>0</v>
      </c>
      <c r="J25" s="117"/>
      <c r="K25" s="146">
        <f t="shared" si="2"/>
        <v>0</v>
      </c>
      <c r="L25" s="15"/>
      <c r="M25" s="16"/>
      <c r="N25" s="54"/>
      <c r="O25" s="16"/>
      <c r="P25" s="54"/>
      <c r="Q25" s="55"/>
      <c r="R25" s="59"/>
      <c r="S25" s="16"/>
      <c r="T25" s="59"/>
      <c r="U25" s="55"/>
      <c r="V25" s="59"/>
      <c r="W25" s="16"/>
      <c r="X25" s="59"/>
      <c r="Y25" s="16"/>
      <c r="Z25" s="59"/>
      <c r="AA25" s="55"/>
      <c r="AB25" s="59"/>
      <c r="AC25" s="16"/>
      <c r="AD25" s="54"/>
      <c r="AE25" s="55"/>
      <c r="AF25" s="59"/>
      <c r="AG25" s="16"/>
      <c r="AH25" s="59"/>
      <c r="AI25" s="16"/>
      <c r="AJ25" s="55"/>
      <c r="AK25" s="82"/>
      <c r="AL25" s="4">
        <f t="shared" si="3"/>
        <v>0</v>
      </c>
      <c r="AM25" s="5">
        <f>COUNTA(L25:AK25)</f>
        <v>0</v>
      </c>
      <c r="AN25" s="94">
        <f t="shared" si="7"/>
        <v>0</v>
      </c>
      <c r="AO25" s="4">
        <f t="shared" si="7"/>
        <v>0</v>
      </c>
      <c r="AP25" s="4">
        <f t="shared" si="7"/>
        <v>0</v>
      </c>
      <c r="AQ25" s="4">
        <f t="shared" si="7"/>
        <v>0</v>
      </c>
      <c r="AR25" s="4">
        <f t="shared" si="7"/>
        <v>0</v>
      </c>
      <c r="AS25" s="4">
        <f t="shared" si="7"/>
        <v>0</v>
      </c>
      <c r="AT25" s="4">
        <f t="shared" si="7"/>
        <v>0</v>
      </c>
      <c r="AU25" s="4">
        <f t="shared" si="7"/>
        <v>0</v>
      </c>
      <c r="AV25" s="4">
        <f t="shared" si="7"/>
        <v>0</v>
      </c>
      <c r="AW25" s="4">
        <f t="shared" si="7"/>
        <v>0</v>
      </c>
      <c r="AX25" s="4">
        <f t="shared" si="7"/>
        <v>0</v>
      </c>
      <c r="AY25" s="4">
        <f t="shared" si="7"/>
        <v>0</v>
      </c>
      <c r="AZ25" s="4">
        <f t="shared" si="7"/>
        <v>0</v>
      </c>
      <c r="BA25" s="95">
        <f t="shared" si="7"/>
        <v>0</v>
      </c>
      <c r="BB25" s="96"/>
    </row>
    <row r="26" spans="1:54" s="97" customFormat="1" ht="24.95" customHeight="1">
      <c r="A26" s="39">
        <f t="shared" si="6"/>
        <v>21</v>
      </c>
      <c r="B26" s="51"/>
      <c r="C26" s="56"/>
      <c r="D26" s="57"/>
      <c r="E26" s="57"/>
      <c r="F26" s="58"/>
      <c r="G26" s="57"/>
      <c r="H26" s="39" t="str">
        <f t="shared" si="0"/>
        <v>Non</v>
      </c>
      <c r="I26" s="14">
        <f t="shared" si="1"/>
        <v>0</v>
      </c>
      <c r="J26" s="117"/>
      <c r="K26" s="146">
        <f t="shared" si="2"/>
        <v>0</v>
      </c>
      <c r="L26" s="15"/>
      <c r="M26" s="16"/>
      <c r="N26" s="54"/>
      <c r="O26" s="16"/>
      <c r="P26" s="54"/>
      <c r="Q26" s="55"/>
      <c r="R26" s="59"/>
      <c r="S26" s="16"/>
      <c r="T26" s="59"/>
      <c r="U26" s="55"/>
      <c r="V26" s="59"/>
      <c r="W26" s="16"/>
      <c r="X26" s="59"/>
      <c r="Y26" s="16"/>
      <c r="Z26" s="59"/>
      <c r="AA26" s="55"/>
      <c r="AB26" s="59"/>
      <c r="AC26" s="16"/>
      <c r="AD26" s="54"/>
      <c r="AE26" s="55"/>
      <c r="AF26" s="59"/>
      <c r="AG26" s="16"/>
      <c r="AH26" s="59"/>
      <c r="AI26" s="16"/>
      <c r="AJ26" s="55"/>
      <c r="AK26" s="82"/>
      <c r="AL26" s="4">
        <f t="shared" si="3"/>
        <v>0</v>
      </c>
      <c r="AM26" s="5">
        <f>COUNTA(L26:AK26)</f>
        <v>0</v>
      </c>
      <c r="AN26" s="94">
        <f t="shared" si="7"/>
        <v>0</v>
      </c>
      <c r="AO26" s="4">
        <f t="shared" si="7"/>
        <v>0</v>
      </c>
      <c r="AP26" s="4">
        <f t="shared" si="7"/>
        <v>0</v>
      </c>
      <c r="AQ26" s="4">
        <f t="shared" si="7"/>
        <v>0</v>
      </c>
      <c r="AR26" s="4">
        <f t="shared" si="7"/>
        <v>0</v>
      </c>
      <c r="AS26" s="4">
        <f t="shared" si="7"/>
        <v>0</v>
      </c>
      <c r="AT26" s="4">
        <f t="shared" si="7"/>
        <v>0</v>
      </c>
      <c r="AU26" s="4">
        <f t="shared" si="7"/>
        <v>0</v>
      </c>
      <c r="AV26" s="4">
        <f t="shared" si="7"/>
        <v>0</v>
      </c>
      <c r="AW26" s="4">
        <f t="shared" si="7"/>
        <v>0</v>
      </c>
      <c r="AX26" s="4">
        <f t="shared" si="7"/>
        <v>0</v>
      </c>
      <c r="AY26" s="4">
        <f t="shared" si="7"/>
        <v>0</v>
      </c>
      <c r="AZ26" s="4">
        <f t="shared" si="7"/>
        <v>0</v>
      </c>
      <c r="BA26" s="95">
        <f t="shared" si="7"/>
        <v>0</v>
      </c>
      <c r="BB26" s="96"/>
    </row>
    <row r="27" spans="1:54" s="97" customFormat="1" ht="24.95" customHeight="1">
      <c r="A27" s="39">
        <f t="shared" si="6"/>
        <v>22</v>
      </c>
      <c r="B27" s="51"/>
      <c r="C27" s="56"/>
      <c r="D27" s="57"/>
      <c r="E27" s="57"/>
      <c r="F27" s="58"/>
      <c r="G27" s="57"/>
      <c r="H27" s="39" t="str">
        <f t="shared" si="0"/>
        <v>Non</v>
      </c>
      <c r="I27" s="14">
        <f t="shared" si="1"/>
        <v>0</v>
      </c>
      <c r="J27" s="117"/>
      <c r="K27" s="146">
        <f t="shared" si="2"/>
        <v>0</v>
      </c>
      <c r="L27" s="15"/>
      <c r="M27" s="16"/>
      <c r="N27" s="54"/>
      <c r="O27" s="16"/>
      <c r="P27" s="54"/>
      <c r="Q27" s="55"/>
      <c r="R27" s="59"/>
      <c r="S27" s="16"/>
      <c r="T27" s="59"/>
      <c r="U27" s="55"/>
      <c r="V27" s="59"/>
      <c r="W27" s="16"/>
      <c r="X27" s="59"/>
      <c r="Y27" s="16"/>
      <c r="Z27" s="59"/>
      <c r="AA27" s="55"/>
      <c r="AB27" s="59"/>
      <c r="AC27" s="16"/>
      <c r="AD27" s="54"/>
      <c r="AE27" s="55"/>
      <c r="AF27" s="59"/>
      <c r="AG27" s="16"/>
      <c r="AH27" s="59"/>
      <c r="AI27" s="16"/>
      <c r="AJ27" s="55"/>
      <c r="AK27" s="82"/>
      <c r="AL27" s="4">
        <f t="shared" si="3"/>
        <v>0</v>
      </c>
      <c r="AM27" s="5">
        <f>COUNTA(L27:AK27)</f>
        <v>0</v>
      </c>
      <c r="AN27" s="94">
        <f t="shared" si="7"/>
        <v>0</v>
      </c>
      <c r="AO27" s="4">
        <f t="shared" si="7"/>
        <v>0</v>
      </c>
      <c r="AP27" s="4">
        <f t="shared" si="7"/>
        <v>0</v>
      </c>
      <c r="AQ27" s="4">
        <f t="shared" si="7"/>
        <v>0</v>
      </c>
      <c r="AR27" s="4">
        <f t="shared" si="7"/>
        <v>0</v>
      </c>
      <c r="AS27" s="4">
        <f t="shared" si="7"/>
        <v>0</v>
      </c>
      <c r="AT27" s="4">
        <f t="shared" si="7"/>
        <v>0</v>
      </c>
      <c r="AU27" s="4">
        <f t="shared" si="7"/>
        <v>0</v>
      </c>
      <c r="AV27" s="4">
        <f t="shared" si="7"/>
        <v>0</v>
      </c>
      <c r="AW27" s="4">
        <f t="shared" si="7"/>
        <v>0</v>
      </c>
      <c r="AX27" s="4">
        <f t="shared" si="7"/>
        <v>0</v>
      </c>
      <c r="AY27" s="4">
        <f t="shared" si="7"/>
        <v>0</v>
      </c>
      <c r="AZ27" s="4">
        <f t="shared" si="7"/>
        <v>0</v>
      </c>
      <c r="BA27" s="95">
        <f t="shared" si="7"/>
        <v>0</v>
      </c>
      <c r="BB27" s="96"/>
    </row>
    <row r="28" spans="1:54" s="97" customFormat="1" ht="24.95" customHeight="1">
      <c r="A28" s="39">
        <f t="shared" si="6"/>
        <v>23</v>
      </c>
      <c r="B28" s="51"/>
      <c r="C28" s="56"/>
      <c r="D28" s="57"/>
      <c r="E28" s="57"/>
      <c r="F28" s="58"/>
      <c r="G28" s="57"/>
      <c r="H28" s="39" t="str">
        <f t="shared" si="0"/>
        <v>Non</v>
      </c>
      <c r="I28" s="14">
        <f t="shared" si="1"/>
        <v>0</v>
      </c>
      <c r="J28" s="117"/>
      <c r="K28" s="146">
        <f t="shared" si="2"/>
        <v>0</v>
      </c>
      <c r="L28" s="15"/>
      <c r="M28" s="16"/>
      <c r="N28" s="54"/>
      <c r="O28" s="16"/>
      <c r="P28" s="54"/>
      <c r="Q28" s="55"/>
      <c r="R28" s="59"/>
      <c r="S28" s="16"/>
      <c r="T28" s="59"/>
      <c r="U28" s="55"/>
      <c r="V28" s="59"/>
      <c r="W28" s="16"/>
      <c r="X28" s="59"/>
      <c r="Y28" s="16"/>
      <c r="Z28" s="59"/>
      <c r="AA28" s="55"/>
      <c r="AB28" s="59"/>
      <c r="AC28" s="16"/>
      <c r="AD28" s="54"/>
      <c r="AE28" s="55"/>
      <c r="AF28" s="59"/>
      <c r="AG28" s="16"/>
      <c r="AH28" s="59"/>
      <c r="AI28" s="16"/>
      <c r="AJ28" s="55"/>
      <c r="AK28" s="82"/>
      <c r="AL28" s="4">
        <f t="shared" si="3"/>
        <v>0</v>
      </c>
      <c r="AM28" s="5">
        <f>COUNTA(L28:AK28)</f>
        <v>0</v>
      </c>
      <c r="AN28" s="94">
        <f t="shared" si="7"/>
        <v>0</v>
      </c>
      <c r="AO28" s="4">
        <f t="shared" si="7"/>
        <v>0</v>
      </c>
      <c r="AP28" s="4">
        <f t="shared" si="7"/>
        <v>0</v>
      </c>
      <c r="AQ28" s="4">
        <f t="shared" si="7"/>
        <v>0</v>
      </c>
      <c r="AR28" s="4">
        <f t="shared" si="7"/>
        <v>0</v>
      </c>
      <c r="AS28" s="4">
        <f t="shared" si="7"/>
        <v>0</v>
      </c>
      <c r="AT28" s="4">
        <f t="shared" si="7"/>
        <v>0</v>
      </c>
      <c r="AU28" s="4">
        <f t="shared" si="7"/>
        <v>0</v>
      </c>
      <c r="AV28" s="4">
        <f t="shared" si="7"/>
        <v>0</v>
      </c>
      <c r="AW28" s="4">
        <f t="shared" si="7"/>
        <v>0</v>
      </c>
      <c r="AX28" s="4">
        <f t="shared" si="7"/>
        <v>0</v>
      </c>
      <c r="AY28" s="4">
        <f t="shared" si="7"/>
        <v>0</v>
      </c>
      <c r="AZ28" s="4">
        <f t="shared" si="7"/>
        <v>0</v>
      </c>
      <c r="BA28" s="95">
        <f t="shared" si="7"/>
        <v>0</v>
      </c>
      <c r="BB28" s="96"/>
    </row>
    <row r="29" spans="1:54" s="97" customFormat="1" ht="24.95" customHeight="1">
      <c r="A29" s="39">
        <f t="shared" si="6"/>
        <v>24</v>
      </c>
      <c r="B29" s="51"/>
      <c r="C29" s="56"/>
      <c r="D29" s="57"/>
      <c r="E29" s="57"/>
      <c r="F29" s="58"/>
      <c r="G29" s="57"/>
      <c r="H29" s="39" t="str">
        <f t="shared" si="0"/>
        <v>Non</v>
      </c>
      <c r="I29" s="14">
        <f t="shared" si="1"/>
        <v>0</v>
      </c>
      <c r="J29" s="117"/>
      <c r="K29" s="146">
        <f t="shared" si="2"/>
        <v>0</v>
      </c>
      <c r="L29" s="15"/>
      <c r="M29" s="16"/>
      <c r="N29" s="54"/>
      <c r="O29" s="16"/>
      <c r="P29" s="54"/>
      <c r="Q29" s="55"/>
      <c r="R29" s="59"/>
      <c r="S29" s="16"/>
      <c r="T29" s="59"/>
      <c r="U29" s="55"/>
      <c r="V29" s="59"/>
      <c r="W29" s="16"/>
      <c r="X29" s="59"/>
      <c r="Y29" s="16"/>
      <c r="Z29" s="59"/>
      <c r="AA29" s="55"/>
      <c r="AB29" s="59"/>
      <c r="AC29" s="16"/>
      <c r="AD29" s="54"/>
      <c r="AE29" s="55"/>
      <c r="AF29" s="59"/>
      <c r="AG29" s="16"/>
      <c r="AH29" s="59"/>
      <c r="AI29" s="16"/>
      <c r="AJ29" s="55"/>
      <c r="AK29" s="82"/>
      <c r="AL29" s="4">
        <f t="shared" si="3"/>
        <v>0</v>
      </c>
      <c r="AM29" s="5">
        <f t="shared" ref="AM29:AM34" si="8">COUNTA(L29:AK29)</f>
        <v>0</v>
      </c>
      <c r="AN29" s="94">
        <f t="shared" si="7"/>
        <v>0</v>
      </c>
      <c r="AO29" s="4">
        <f t="shared" si="7"/>
        <v>0</v>
      </c>
      <c r="AP29" s="4">
        <f t="shared" si="7"/>
        <v>0</v>
      </c>
      <c r="AQ29" s="4">
        <f t="shared" si="7"/>
        <v>0</v>
      </c>
      <c r="AR29" s="4">
        <f t="shared" si="7"/>
        <v>0</v>
      </c>
      <c r="AS29" s="4">
        <f t="shared" si="7"/>
        <v>0</v>
      </c>
      <c r="AT29" s="4">
        <f t="shared" si="7"/>
        <v>0</v>
      </c>
      <c r="AU29" s="4">
        <f t="shared" si="7"/>
        <v>0</v>
      </c>
      <c r="AV29" s="4">
        <f t="shared" si="7"/>
        <v>0</v>
      </c>
      <c r="AW29" s="4">
        <f t="shared" si="7"/>
        <v>0</v>
      </c>
      <c r="AX29" s="4">
        <f t="shared" si="7"/>
        <v>0</v>
      </c>
      <c r="AY29" s="4">
        <f t="shared" si="7"/>
        <v>0</v>
      </c>
      <c r="AZ29" s="4">
        <f t="shared" si="7"/>
        <v>0</v>
      </c>
      <c r="BA29" s="95">
        <f t="shared" si="7"/>
        <v>0</v>
      </c>
      <c r="BB29" s="96"/>
    </row>
    <row r="30" spans="1:54" s="97" customFormat="1" ht="24.95" customHeight="1">
      <c r="A30" s="39">
        <f t="shared" si="6"/>
        <v>25</v>
      </c>
      <c r="B30" s="51"/>
      <c r="C30" s="56"/>
      <c r="D30" s="57"/>
      <c r="E30" s="57"/>
      <c r="F30" s="58"/>
      <c r="G30" s="57"/>
      <c r="H30" s="39" t="str">
        <f t="shared" si="0"/>
        <v>Non</v>
      </c>
      <c r="I30" s="14">
        <f t="shared" si="1"/>
        <v>0</v>
      </c>
      <c r="J30" s="117"/>
      <c r="K30" s="146">
        <f t="shared" si="2"/>
        <v>0</v>
      </c>
      <c r="L30" s="15"/>
      <c r="M30" s="16"/>
      <c r="N30" s="54"/>
      <c r="O30" s="16"/>
      <c r="P30" s="54"/>
      <c r="Q30" s="55"/>
      <c r="R30" s="59"/>
      <c r="S30" s="16"/>
      <c r="T30" s="59"/>
      <c r="U30" s="55"/>
      <c r="V30" s="59"/>
      <c r="W30" s="16"/>
      <c r="X30" s="59"/>
      <c r="Y30" s="16"/>
      <c r="Z30" s="59"/>
      <c r="AA30" s="55"/>
      <c r="AB30" s="59"/>
      <c r="AC30" s="16"/>
      <c r="AD30" s="54"/>
      <c r="AE30" s="55"/>
      <c r="AF30" s="59"/>
      <c r="AG30" s="16"/>
      <c r="AH30" s="59"/>
      <c r="AI30" s="16"/>
      <c r="AJ30" s="55"/>
      <c r="AK30" s="82"/>
      <c r="AL30" s="4">
        <f t="shared" si="3"/>
        <v>0</v>
      </c>
      <c r="AM30" s="5">
        <f t="shared" si="8"/>
        <v>0</v>
      </c>
      <c r="AN30" s="94">
        <f t="shared" si="7"/>
        <v>0</v>
      </c>
      <c r="AO30" s="4">
        <f t="shared" si="7"/>
        <v>0</v>
      </c>
      <c r="AP30" s="4">
        <f t="shared" si="7"/>
        <v>0</v>
      </c>
      <c r="AQ30" s="4">
        <f t="shared" si="7"/>
        <v>0</v>
      </c>
      <c r="AR30" s="4">
        <f t="shared" si="7"/>
        <v>0</v>
      </c>
      <c r="AS30" s="4">
        <f t="shared" si="7"/>
        <v>0</v>
      </c>
      <c r="AT30" s="4">
        <f t="shared" si="7"/>
        <v>0</v>
      </c>
      <c r="AU30" s="4">
        <f t="shared" si="7"/>
        <v>0</v>
      </c>
      <c r="AV30" s="4">
        <f t="shared" si="7"/>
        <v>0</v>
      </c>
      <c r="AW30" s="4">
        <f t="shared" si="7"/>
        <v>0</v>
      </c>
      <c r="AX30" s="4">
        <f t="shared" si="7"/>
        <v>0</v>
      </c>
      <c r="AY30" s="4">
        <f t="shared" si="7"/>
        <v>0</v>
      </c>
      <c r="AZ30" s="4">
        <f t="shared" si="7"/>
        <v>0</v>
      </c>
      <c r="BA30" s="95">
        <f t="shared" si="7"/>
        <v>0</v>
      </c>
      <c r="BB30" s="96"/>
    </row>
    <row r="31" spans="1:54" s="97" customFormat="1" ht="24.95" customHeight="1">
      <c r="A31" s="39">
        <f t="shared" si="6"/>
        <v>26</v>
      </c>
      <c r="B31" s="51"/>
      <c r="C31" s="56"/>
      <c r="D31" s="57"/>
      <c r="E31" s="57"/>
      <c r="F31" s="58"/>
      <c r="G31" s="57"/>
      <c r="H31" s="39" t="str">
        <f t="shared" si="0"/>
        <v>Non</v>
      </c>
      <c r="I31" s="14">
        <f t="shared" si="1"/>
        <v>0</v>
      </c>
      <c r="J31" s="117"/>
      <c r="K31" s="146">
        <f t="shared" si="2"/>
        <v>0</v>
      </c>
      <c r="L31" s="15"/>
      <c r="M31" s="16"/>
      <c r="N31" s="54"/>
      <c r="O31" s="16"/>
      <c r="P31" s="54"/>
      <c r="Q31" s="55"/>
      <c r="R31" s="59"/>
      <c r="S31" s="16"/>
      <c r="T31" s="59"/>
      <c r="U31" s="55"/>
      <c r="V31" s="59"/>
      <c r="W31" s="16"/>
      <c r="X31" s="59"/>
      <c r="Y31" s="16"/>
      <c r="Z31" s="59"/>
      <c r="AA31" s="55"/>
      <c r="AB31" s="59"/>
      <c r="AC31" s="16"/>
      <c r="AD31" s="54"/>
      <c r="AE31" s="55"/>
      <c r="AF31" s="59"/>
      <c r="AG31" s="16"/>
      <c r="AH31" s="59"/>
      <c r="AI31" s="16"/>
      <c r="AJ31" s="55"/>
      <c r="AK31" s="82"/>
      <c r="AL31" s="4">
        <f t="shared" si="3"/>
        <v>0</v>
      </c>
      <c r="AM31" s="5">
        <f t="shared" si="8"/>
        <v>0</v>
      </c>
      <c r="AN31" s="94">
        <f t="shared" si="7"/>
        <v>0</v>
      </c>
      <c r="AO31" s="4">
        <f t="shared" si="7"/>
        <v>0</v>
      </c>
      <c r="AP31" s="4">
        <f t="shared" si="7"/>
        <v>0</v>
      </c>
      <c r="AQ31" s="4">
        <f t="shared" si="7"/>
        <v>0</v>
      </c>
      <c r="AR31" s="4">
        <f t="shared" si="7"/>
        <v>0</v>
      </c>
      <c r="AS31" s="4">
        <f t="shared" si="7"/>
        <v>0</v>
      </c>
      <c r="AT31" s="4">
        <f t="shared" si="7"/>
        <v>0</v>
      </c>
      <c r="AU31" s="4">
        <f t="shared" si="7"/>
        <v>0</v>
      </c>
      <c r="AV31" s="4">
        <f t="shared" si="7"/>
        <v>0</v>
      </c>
      <c r="AW31" s="4">
        <f t="shared" si="7"/>
        <v>0</v>
      </c>
      <c r="AX31" s="4">
        <f t="shared" si="7"/>
        <v>0</v>
      </c>
      <c r="AY31" s="4">
        <f t="shared" si="7"/>
        <v>0</v>
      </c>
      <c r="AZ31" s="4">
        <f t="shared" si="7"/>
        <v>0</v>
      </c>
      <c r="BA31" s="95">
        <f t="shared" si="7"/>
        <v>0</v>
      </c>
      <c r="BB31" s="96"/>
    </row>
    <row r="32" spans="1:54" s="97" customFormat="1" ht="24.95" customHeight="1">
      <c r="A32" s="39">
        <f t="shared" si="6"/>
        <v>27</v>
      </c>
      <c r="B32" s="51"/>
      <c r="C32" s="56"/>
      <c r="D32" s="57"/>
      <c r="E32" s="57"/>
      <c r="F32" s="58"/>
      <c r="G32" s="57"/>
      <c r="H32" s="39" t="str">
        <f t="shared" si="0"/>
        <v>Non</v>
      </c>
      <c r="I32" s="14">
        <f t="shared" si="1"/>
        <v>0</v>
      </c>
      <c r="J32" s="117"/>
      <c r="K32" s="146">
        <f t="shared" si="2"/>
        <v>0</v>
      </c>
      <c r="L32" s="15"/>
      <c r="M32" s="16"/>
      <c r="N32" s="54"/>
      <c r="O32" s="16"/>
      <c r="P32" s="54"/>
      <c r="Q32" s="55"/>
      <c r="R32" s="59"/>
      <c r="S32" s="16"/>
      <c r="T32" s="59"/>
      <c r="U32" s="55"/>
      <c r="V32" s="59"/>
      <c r="W32" s="16"/>
      <c r="X32" s="59"/>
      <c r="Y32" s="16"/>
      <c r="Z32" s="59"/>
      <c r="AA32" s="55"/>
      <c r="AB32" s="59"/>
      <c r="AC32" s="16"/>
      <c r="AD32" s="54"/>
      <c r="AE32" s="55"/>
      <c r="AF32" s="59"/>
      <c r="AG32" s="16"/>
      <c r="AH32" s="59"/>
      <c r="AI32" s="16"/>
      <c r="AJ32" s="55"/>
      <c r="AK32" s="82"/>
      <c r="AL32" s="4">
        <f t="shared" si="3"/>
        <v>0</v>
      </c>
      <c r="AM32" s="5">
        <f t="shared" si="8"/>
        <v>0</v>
      </c>
      <c r="AN32" s="94">
        <f t="shared" si="7"/>
        <v>0</v>
      </c>
      <c r="AO32" s="4">
        <f t="shared" si="7"/>
        <v>0</v>
      </c>
      <c r="AP32" s="4">
        <f t="shared" si="7"/>
        <v>0</v>
      </c>
      <c r="AQ32" s="4">
        <f t="shared" si="7"/>
        <v>0</v>
      </c>
      <c r="AR32" s="4">
        <f t="shared" si="7"/>
        <v>0</v>
      </c>
      <c r="AS32" s="4">
        <f t="shared" si="7"/>
        <v>0</v>
      </c>
      <c r="AT32" s="4">
        <f t="shared" si="7"/>
        <v>0</v>
      </c>
      <c r="AU32" s="4">
        <f t="shared" si="7"/>
        <v>0</v>
      </c>
      <c r="AV32" s="4">
        <f t="shared" si="7"/>
        <v>0</v>
      </c>
      <c r="AW32" s="4">
        <f t="shared" si="7"/>
        <v>0</v>
      </c>
      <c r="AX32" s="4">
        <f t="shared" si="7"/>
        <v>0</v>
      </c>
      <c r="AY32" s="4">
        <f t="shared" si="7"/>
        <v>0</v>
      </c>
      <c r="AZ32" s="4">
        <f t="shared" si="7"/>
        <v>0</v>
      </c>
      <c r="BA32" s="95">
        <f t="shared" si="7"/>
        <v>0</v>
      </c>
      <c r="BB32" s="96"/>
    </row>
    <row r="33" spans="1:54" s="97" customFormat="1" ht="24.95" customHeight="1">
      <c r="A33" s="39">
        <f t="shared" si="6"/>
        <v>28</v>
      </c>
      <c r="B33" s="51"/>
      <c r="C33" s="56"/>
      <c r="D33" s="57"/>
      <c r="E33" s="57"/>
      <c r="F33" s="58"/>
      <c r="G33" s="57"/>
      <c r="H33" s="39" t="str">
        <f t="shared" si="0"/>
        <v>Non</v>
      </c>
      <c r="I33" s="14">
        <f t="shared" si="1"/>
        <v>0</v>
      </c>
      <c r="J33" s="117"/>
      <c r="K33" s="146">
        <f t="shared" si="2"/>
        <v>0</v>
      </c>
      <c r="L33" s="15"/>
      <c r="M33" s="16"/>
      <c r="N33" s="54"/>
      <c r="O33" s="16"/>
      <c r="P33" s="54"/>
      <c r="Q33" s="55"/>
      <c r="R33" s="59"/>
      <c r="S33" s="16"/>
      <c r="T33" s="59"/>
      <c r="U33" s="55"/>
      <c r="V33" s="59"/>
      <c r="W33" s="16"/>
      <c r="X33" s="59"/>
      <c r="Y33" s="16"/>
      <c r="Z33" s="59"/>
      <c r="AA33" s="55"/>
      <c r="AB33" s="59"/>
      <c r="AC33" s="16"/>
      <c r="AD33" s="54"/>
      <c r="AE33" s="55"/>
      <c r="AF33" s="59"/>
      <c r="AG33" s="16"/>
      <c r="AH33" s="59"/>
      <c r="AI33" s="16"/>
      <c r="AJ33" s="55"/>
      <c r="AK33" s="82"/>
      <c r="AL33" s="4">
        <f t="shared" si="3"/>
        <v>0</v>
      </c>
      <c r="AM33" s="5">
        <f t="shared" si="8"/>
        <v>0</v>
      </c>
      <c r="AN33" s="94">
        <f t="shared" si="7"/>
        <v>0</v>
      </c>
      <c r="AO33" s="4">
        <f t="shared" si="7"/>
        <v>0</v>
      </c>
      <c r="AP33" s="4">
        <f t="shared" si="7"/>
        <v>0</v>
      </c>
      <c r="AQ33" s="4">
        <f t="shared" ref="AQ33:BA33" si="9">IF($AM33&gt;Nbcourse+AQ$3-1-$J33,LARGE($L33:$AK33,Nbcourse+AQ$3-$J33),0)</f>
        <v>0</v>
      </c>
      <c r="AR33" s="4">
        <f t="shared" si="9"/>
        <v>0</v>
      </c>
      <c r="AS33" s="4">
        <f t="shared" si="9"/>
        <v>0</v>
      </c>
      <c r="AT33" s="4">
        <f t="shared" si="9"/>
        <v>0</v>
      </c>
      <c r="AU33" s="4">
        <f t="shared" si="9"/>
        <v>0</v>
      </c>
      <c r="AV33" s="4">
        <f t="shared" si="9"/>
        <v>0</v>
      </c>
      <c r="AW33" s="4">
        <f t="shared" si="9"/>
        <v>0</v>
      </c>
      <c r="AX33" s="4">
        <f t="shared" si="9"/>
        <v>0</v>
      </c>
      <c r="AY33" s="4">
        <f t="shared" si="9"/>
        <v>0</v>
      </c>
      <c r="AZ33" s="4">
        <f t="shared" si="9"/>
        <v>0</v>
      </c>
      <c r="BA33" s="95">
        <f t="shared" si="9"/>
        <v>0</v>
      </c>
      <c r="BB33" s="96"/>
    </row>
    <row r="34" spans="1:54" s="97" customFormat="1" ht="24.95" customHeight="1">
      <c r="A34" s="39">
        <f t="shared" si="6"/>
        <v>29</v>
      </c>
      <c r="B34" s="51"/>
      <c r="C34" s="56"/>
      <c r="D34" s="57"/>
      <c r="E34" s="57"/>
      <c r="F34" s="58"/>
      <c r="G34" s="57"/>
      <c r="H34" s="39" t="str">
        <f t="shared" si="0"/>
        <v>Non</v>
      </c>
      <c r="I34" s="14">
        <f t="shared" si="1"/>
        <v>0</v>
      </c>
      <c r="J34" s="117"/>
      <c r="K34" s="146">
        <f t="shared" si="2"/>
        <v>0</v>
      </c>
      <c r="L34" s="15"/>
      <c r="M34" s="16"/>
      <c r="N34" s="54"/>
      <c r="O34" s="16"/>
      <c r="P34" s="54"/>
      <c r="Q34" s="55"/>
      <c r="R34" s="59"/>
      <c r="S34" s="16"/>
      <c r="T34" s="59"/>
      <c r="U34" s="55"/>
      <c r="V34" s="59"/>
      <c r="W34" s="16"/>
      <c r="X34" s="59"/>
      <c r="Y34" s="16"/>
      <c r="Z34" s="59"/>
      <c r="AA34" s="55"/>
      <c r="AB34" s="59"/>
      <c r="AC34" s="16"/>
      <c r="AD34" s="54"/>
      <c r="AE34" s="55"/>
      <c r="AF34" s="59"/>
      <c r="AG34" s="16"/>
      <c r="AH34" s="59"/>
      <c r="AI34" s="16"/>
      <c r="AJ34" s="55"/>
      <c r="AK34" s="82"/>
      <c r="AL34" s="4">
        <f t="shared" si="3"/>
        <v>0</v>
      </c>
      <c r="AM34" s="5">
        <f t="shared" si="8"/>
        <v>0</v>
      </c>
      <c r="AN34" s="94">
        <f t="shared" ref="AN34:BA34" si="10">IF($AM34&gt;Nbcourse+AN$3-1-$J34,LARGE($L34:$AK34,Nbcourse+AN$3-$J34),0)</f>
        <v>0</v>
      </c>
      <c r="AO34" s="4">
        <f t="shared" si="10"/>
        <v>0</v>
      </c>
      <c r="AP34" s="4">
        <f t="shared" si="10"/>
        <v>0</v>
      </c>
      <c r="AQ34" s="4">
        <f t="shared" si="10"/>
        <v>0</v>
      </c>
      <c r="AR34" s="4">
        <f t="shared" si="10"/>
        <v>0</v>
      </c>
      <c r="AS34" s="4">
        <f t="shared" si="10"/>
        <v>0</v>
      </c>
      <c r="AT34" s="4">
        <f t="shared" si="10"/>
        <v>0</v>
      </c>
      <c r="AU34" s="4">
        <f t="shared" si="10"/>
        <v>0</v>
      </c>
      <c r="AV34" s="4">
        <f t="shared" si="10"/>
        <v>0</v>
      </c>
      <c r="AW34" s="4">
        <f t="shared" si="10"/>
        <v>0</v>
      </c>
      <c r="AX34" s="4">
        <f t="shared" si="10"/>
        <v>0</v>
      </c>
      <c r="AY34" s="4">
        <f t="shared" si="10"/>
        <v>0</v>
      </c>
      <c r="AZ34" s="4">
        <f t="shared" si="10"/>
        <v>0</v>
      </c>
      <c r="BA34" s="95">
        <f t="shared" si="10"/>
        <v>0</v>
      </c>
      <c r="BB34" s="96"/>
    </row>
    <row r="35" spans="1:54" s="97" customFormat="1" ht="24.95" customHeight="1" thickBot="1">
      <c r="A35" s="39">
        <f t="shared" si="6"/>
        <v>30</v>
      </c>
      <c r="B35" s="51"/>
      <c r="C35" s="56"/>
      <c r="D35" s="57"/>
      <c r="E35" s="57"/>
      <c r="F35" s="58"/>
      <c r="G35" s="57"/>
      <c r="H35" s="39" t="str">
        <f t="shared" si="0"/>
        <v>Non</v>
      </c>
      <c r="I35" s="14">
        <f t="shared" si="1"/>
        <v>0</v>
      </c>
      <c r="J35" s="117"/>
      <c r="K35" s="146">
        <f t="shared" si="2"/>
        <v>0</v>
      </c>
      <c r="L35" s="15"/>
      <c r="M35" s="16"/>
      <c r="N35" s="54"/>
      <c r="O35" s="16"/>
      <c r="P35" s="54"/>
      <c r="Q35" s="55"/>
      <c r="R35" s="59"/>
      <c r="S35" s="16"/>
      <c r="T35" s="59"/>
      <c r="U35" s="55"/>
      <c r="V35" s="59"/>
      <c r="W35" s="16"/>
      <c r="X35" s="59"/>
      <c r="Y35" s="16"/>
      <c r="Z35" s="59"/>
      <c r="AA35" s="55"/>
      <c r="AB35" s="59"/>
      <c r="AC35" s="16"/>
      <c r="AD35" s="54"/>
      <c r="AE35" s="55"/>
      <c r="AF35" s="59"/>
      <c r="AG35" s="16"/>
      <c r="AH35" s="59"/>
      <c r="AI35" s="16"/>
      <c r="AJ35" s="55"/>
      <c r="AK35" s="82"/>
      <c r="AL35" s="4">
        <f t="shared" si="3"/>
        <v>0</v>
      </c>
      <c r="AM35" s="5">
        <f t="shared" si="4"/>
        <v>0</v>
      </c>
      <c r="AN35" s="94">
        <f t="shared" si="7"/>
        <v>0</v>
      </c>
      <c r="AO35" s="4">
        <f t="shared" si="7"/>
        <v>0</v>
      </c>
      <c r="AP35" s="4">
        <f t="shared" si="7"/>
        <v>0</v>
      </c>
      <c r="AQ35" s="4">
        <f t="shared" si="7"/>
        <v>0</v>
      </c>
      <c r="AR35" s="4">
        <f t="shared" si="7"/>
        <v>0</v>
      </c>
      <c r="AS35" s="4">
        <f t="shared" si="7"/>
        <v>0</v>
      </c>
      <c r="AT35" s="4">
        <f t="shared" si="7"/>
        <v>0</v>
      </c>
      <c r="AU35" s="4">
        <f t="shared" si="7"/>
        <v>0</v>
      </c>
      <c r="AV35" s="4">
        <f t="shared" si="7"/>
        <v>0</v>
      </c>
      <c r="AW35" s="4">
        <f t="shared" si="7"/>
        <v>0</v>
      </c>
      <c r="AX35" s="4">
        <f t="shared" si="7"/>
        <v>0</v>
      </c>
      <c r="AY35" s="4">
        <f t="shared" si="7"/>
        <v>0</v>
      </c>
      <c r="AZ35" s="4">
        <f t="shared" si="7"/>
        <v>0</v>
      </c>
      <c r="BA35" s="95">
        <f t="shared" si="7"/>
        <v>0</v>
      </c>
      <c r="BB35" s="96"/>
    </row>
    <row r="36" spans="1:54" s="97" customFormat="1" ht="24.95" customHeight="1" thickBot="1">
      <c r="A36" s="84"/>
      <c r="B36" s="85"/>
      <c r="C36" s="86" t="s">
        <v>6</v>
      </c>
      <c r="D36" s="86"/>
      <c r="E36" s="86"/>
      <c r="F36" s="86"/>
      <c r="G36" s="86"/>
      <c r="H36" s="85"/>
      <c r="I36" s="13"/>
      <c r="J36" s="85"/>
      <c r="K36" s="147"/>
      <c r="L36" s="87">
        <f>COUNT(L$6:L35)</f>
        <v>1</v>
      </c>
      <c r="M36" s="88">
        <f>COUNT(M$6:M35)</f>
        <v>1</v>
      </c>
      <c r="N36" s="89">
        <f>COUNT(N$6:N35)</f>
        <v>13</v>
      </c>
      <c r="O36" s="88">
        <f>COUNT(O$6:O35)</f>
        <v>13</v>
      </c>
      <c r="P36" s="89">
        <f>COUNT(P$6:P35)</f>
        <v>0</v>
      </c>
      <c r="Q36" s="90">
        <f>COUNT(Q$6:Q35)</f>
        <v>0</v>
      </c>
      <c r="R36" s="91">
        <f>COUNT(R$6:R35)</f>
        <v>0</v>
      </c>
      <c r="S36" s="88">
        <f>COUNT(S$6:S35)</f>
        <v>0</v>
      </c>
      <c r="T36" s="91">
        <f>COUNT(T$6:T35)</f>
        <v>0</v>
      </c>
      <c r="U36" s="90">
        <f>COUNT(U$6:U35)</f>
        <v>0</v>
      </c>
      <c r="V36" s="91">
        <f>COUNT(V$6:V35)</f>
        <v>0</v>
      </c>
      <c r="W36" s="88">
        <f>COUNT(W$6:W35)</f>
        <v>0</v>
      </c>
      <c r="X36" s="91">
        <f>COUNT(X$6:X35)</f>
        <v>0</v>
      </c>
      <c r="Y36" s="88">
        <f>COUNT(Y$6:Y35)</f>
        <v>0</v>
      </c>
      <c r="Z36" s="91">
        <f>COUNT(Z$6:Z35)</f>
        <v>0</v>
      </c>
      <c r="AA36" s="90">
        <f>COUNT(AA$6:AA35)</f>
        <v>0</v>
      </c>
      <c r="AB36" s="91">
        <f>COUNT(AB$6:AB35)</f>
        <v>0</v>
      </c>
      <c r="AC36" s="88">
        <f>COUNT(AC$6:AC35)</f>
        <v>0</v>
      </c>
      <c r="AD36" s="89">
        <f>COUNT(AD$6:AD35)</f>
        <v>0</v>
      </c>
      <c r="AE36" s="90">
        <f>COUNT(AE$6:AE35)</f>
        <v>0</v>
      </c>
      <c r="AF36" s="91">
        <f>COUNT(AF$6:AF35)</f>
        <v>0</v>
      </c>
      <c r="AG36" s="88">
        <f>COUNT(AG$6:AG35)</f>
        <v>0</v>
      </c>
      <c r="AH36" s="91">
        <f>COUNT(AH$6:AH35)</f>
        <v>0</v>
      </c>
      <c r="AI36" s="88">
        <f>COUNT(AI$6:AI35)</f>
        <v>0</v>
      </c>
      <c r="AJ36" s="90">
        <f>COUNT(AJ$6:AJ35)</f>
        <v>0</v>
      </c>
      <c r="AK36" s="92">
        <f>COUNT(AK$6:AK35)</f>
        <v>0</v>
      </c>
      <c r="AL36" s="4"/>
      <c r="AM36" s="5"/>
      <c r="AN36" s="125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7"/>
      <c r="BB36" s="96"/>
    </row>
    <row r="37" spans="1:54" ht="23.25" customHeight="1">
      <c r="A37" s="11"/>
      <c r="B37" s="40"/>
      <c r="D37" s="42"/>
      <c r="E37" s="42"/>
      <c r="F37" s="9" t="s">
        <v>15</v>
      </c>
      <c r="G37" s="43">
        <f>Nbcourse</f>
        <v>5</v>
      </c>
      <c r="I37" s="44"/>
      <c r="J37" s="11"/>
      <c r="K37" s="11"/>
      <c r="M37" s="45"/>
      <c r="N37" s="5"/>
      <c r="O37" s="5"/>
      <c r="T37" s="46"/>
      <c r="U37" s="5"/>
      <c r="V37" s="5"/>
      <c r="W37" s="5"/>
      <c r="X37" s="9" t="s">
        <v>16</v>
      </c>
      <c r="Y37" s="10">
        <f>classé/2</f>
        <v>2</v>
      </c>
      <c r="Z37" s="46" t="s">
        <v>17</v>
      </c>
      <c r="AA37" s="5"/>
      <c r="AB37" s="5"/>
      <c r="AC37" s="5"/>
      <c r="AD37" s="5"/>
      <c r="AE37" s="5"/>
      <c r="AF37" s="9"/>
      <c r="AG37" s="10"/>
      <c r="AH37" s="5"/>
      <c r="AI37" s="5"/>
      <c r="AJ37" s="5"/>
      <c r="AK37" s="47"/>
      <c r="AL37" s="47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42"/>
    </row>
    <row r="38" spans="1:54">
      <c r="A38" s="11"/>
      <c r="B38" s="150" t="s">
        <v>32</v>
      </c>
      <c r="C38" s="42"/>
      <c r="D38" s="42"/>
      <c r="E38" s="42"/>
      <c r="F38" s="42"/>
      <c r="G38" s="42"/>
      <c r="H38" s="11"/>
      <c r="I38" s="44"/>
      <c r="J38" s="11"/>
      <c r="K38" s="11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47"/>
      <c r="AL38" s="47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42"/>
    </row>
    <row r="39" spans="1:54">
      <c r="A39" s="11"/>
      <c r="B39" s="11"/>
      <c r="C39" s="48"/>
      <c r="D39" s="42"/>
      <c r="E39" s="42"/>
      <c r="F39" s="42"/>
      <c r="G39" s="42"/>
      <c r="H39" s="11"/>
      <c r="I39" s="44"/>
      <c r="J39" s="11"/>
      <c r="K39" s="11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47"/>
      <c r="AL39" s="47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42"/>
    </row>
    <row r="40" spans="1:54">
      <c r="A40" s="11"/>
      <c r="B40" s="11"/>
      <c r="C40" s="48"/>
      <c r="D40" s="42"/>
      <c r="E40" s="42"/>
      <c r="F40" s="42"/>
      <c r="G40" s="42"/>
      <c r="H40" s="11"/>
      <c r="I40" s="44"/>
      <c r="J40" s="11"/>
      <c r="K40" s="11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47"/>
      <c r="AL40" s="47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42"/>
    </row>
    <row r="41" spans="1:54">
      <c r="A41" s="11"/>
      <c r="B41" s="11"/>
      <c r="C41" s="48"/>
      <c r="D41" s="42"/>
      <c r="E41" s="42"/>
      <c r="F41" s="42"/>
      <c r="G41" s="42"/>
      <c r="H41" s="11"/>
      <c r="I41" s="44"/>
      <c r="J41" s="11"/>
      <c r="K41" s="11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47"/>
      <c r="AL41" s="47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42"/>
    </row>
  </sheetData>
  <mergeCells count="16">
    <mergeCell ref="X3:Y3"/>
    <mergeCell ref="N3:O3"/>
    <mergeCell ref="J3:J5"/>
    <mergeCell ref="L3:M3"/>
    <mergeCell ref="P3:Q3"/>
    <mergeCell ref="K3:K5"/>
    <mergeCell ref="R3:S3"/>
    <mergeCell ref="T3:U3"/>
    <mergeCell ref="V3:W3"/>
    <mergeCell ref="AN2:BA2"/>
    <mergeCell ref="Z3:AA3"/>
    <mergeCell ref="AH3:AI3"/>
    <mergeCell ref="AJ3:AK3"/>
    <mergeCell ref="AB3:AC3"/>
    <mergeCell ref="AD3:AE3"/>
    <mergeCell ref="AF3:AG3"/>
  </mergeCells>
  <phoneticPr fontId="0" type="noConversion"/>
  <dataValidations count="1">
    <dataValidation type="list" errorStyle="information" showInputMessage="1" showErrorMessage="1" errorTitle="ASK Inconnue" error="ASK Inconnue_x000a__x000a_Confirmez vous votre saisie ?" sqref="G6:G35">
      <formula1>#REF!</formula1>
    </dataValidation>
  </dataValidations>
  <printOptions horizontalCentered="1"/>
  <pageMargins left="0.78740157480314965" right="0.78740157480314965" top="0.35" bottom="0.39370078740157483" header="0.19685039370078741" footer="0.19685039370078741"/>
  <pageSetup paperSize="9" scale="81" orientation="portrait" r:id="rId1"/>
  <headerFooter alignWithMargins="0">
    <oddFooter>&amp;C&amp;"Times New Roman,Gras italique"Page &amp;P / &amp;N&amp;R&amp;"Times New Roman,Italique"&amp;D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51</vt:i4>
      </vt:variant>
    </vt:vector>
  </HeadingPairs>
  <TitlesOfParts>
    <vt:vector size="64" baseType="lpstr">
      <vt:lpstr>Min</vt:lpstr>
      <vt:lpstr>Cad</vt:lpstr>
      <vt:lpstr>Nat</vt:lpstr>
      <vt:lpstr>Max</vt:lpstr>
      <vt:lpstr>Open</vt:lpstr>
      <vt:lpstr>DD2</vt:lpstr>
      <vt:lpstr>X30J</vt:lpstr>
      <vt:lpstr>X30S</vt:lpstr>
      <vt:lpstr>X30M</vt:lpstr>
      <vt:lpstr>KZ2</vt:lpstr>
      <vt:lpstr>KZ2 M</vt:lpstr>
      <vt:lpstr>Vide</vt:lpstr>
      <vt:lpstr>Paramétrage</vt:lpstr>
      <vt:lpstr>classé</vt:lpstr>
      <vt:lpstr>Cad!début</vt:lpstr>
      <vt:lpstr>'DD2'!début</vt:lpstr>
      <vt:lpstr>'KZ2'!début</vt:lpstr>
      <vt:lpstr>'KZ2 M'!début</vt:lpstr>
      <vt:lpstr>Max!début</vt:lpstr>
      <vt:lpstr>Min!début</vt:lpstr>
      <vt:lpstr>Nat!début</vt:lpstr>
      <vt:lpstr>Open!début</vt:lpstr>
      <vt:lpstr>Vide!début</vt:lpstr>
      <vt:lpstr>X30J!début</vt:lpstr>
      <vt:lpstr>X30M!début</vt:lpstr>
      <vt:lpstr>X30S!début</vt:lpstr>
      <vt:lpstr>Cad!fin</vt:lpstr>
      <vt:lpstr>'DD2'!fin</vt:lpstr>
      <vt:lpstr>'KZ2'!fin</vt:lpstr>
      <vt:lpstr>'KZ2 M'!fin</vt:lpstr>
      <vt:lpstr>Max!fin</vt:lpstr>
      <vt:lpstr>Min!fin</vt:lpstr>
      <vt:lpstr>Nat!fin</vt:lpstr>
      <vt:lpstr>Open!fin</vt:lpstr>
      <vt:lpstr>Vide!fin</vt:lpstr>
      <vt:lpstr>X30J!fin</vt:lpstr>
      <vt:lpstr>X30M!fin</vt:lpstr>
      <vt:lpstr>X30S!fin</vt:lpstr>
      <vt:lpstr>Cad!Impression_des_titres</vt:lpstr>
      <vt:lpstr>'DD2'!Impression_des_titres</vt:lpstr>
      <vt:lpstr>'KZ2'!Impression_des_titres</vt:lpstr>
      <vt:lpstr>'KZ2 M'!Impression_des_titres</vt:lpstr>
      <vt:lpstr>Max!Impression_des_titres</vt:lpstr>
      <vt:lpstr>Min!Impression_des_titres</vt:lpstr>
      <vt:lpstr>Nat!Impression_des_titres</vt:lpstr>
      <vt:lpstr>Open!Impression_des_titres</vt:lpstr>
      <vt:lpstr>Vide!Impression_des_titres</vt:lpstr>
      <vt:lpstr>X30J!Impression_des_titres</vt:lpstr>
      <vt:lpstr>X30M!Impression_des_titres</vt:lpstr>
      <vt:lpstr>X30S!Impression_des_titres</vt:lpstr>
      <vt:lpstr>Nbcourse</vt:lpstr>
      <vt:lpstr>Cad!Zone_d_impression</vt:lpstr>
      <vt:lpstr>'DD2'!Zone_d_impression</vt:lpstr>
      <vt:lpstr>'KZ2'!Zone_d_impression</vt:lpstr>
      <vt:lpstr>'KZ2 M'!Zone_d_impression</vt:lpstr>
      <vt:lpstr>Max!Zone_d_impression</vt:lpstr>
      <vt:lpstr>Min!Zone_d_impression</vt:lpstr>
      <vt:lpstr>Nat!Zone_d_impression</vt:lpstr>
      <vt:lpstr>Open!Zone_d_impression</vt:lpstr>
      <vt:lpstr>Paramétrage!Zone_d_impression</vt:lpstr>
      <vt:lpstr>Vide!Zone_d_impression</vt:lpstr>
      <vt:lpstr>X30J!Zone_d_impression</vt:lpstr>
      <vt:lpstr>X30M!Zone_d_impression</vt:lpstr>
      <vt:lpstr>X30S!Zone_d_impression</vt:lpstr>
    </vt:vector>
  </TitlesOfParts>
  <Company>DIM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</dc:creator>
  <cp:lastModifiedBy>Christophe LAIR</cp:lastModifiedBy>
  <cp:lastPrinted>2017-08-28T14:06:43Z</cp:lastPrinted>
  <dcterms:created xsi:type="dcterms:W3CDTF">2000-07-20T15:00:17Z</dcterms:created>
  <dcterms:modified xsi:type="dcterms:W3CDTF">2017-09-04T09:34:38Z</dcterms:modified>
</cp:coreProperties>
</file>